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/>
  </bookViews>
  <sheets>
    <sheet name="Хавсралт1" sheetId="1" r:id="rId1"/>
    <sheet name="Хавсралт2" sheetId="11" r:id="rId2"/>
    <sheet name="хавсралт3" sheetId="12" r:id="rId3"/>
    <sheet name="хавсралт4" sheetId="13" r:id="rId4"/>
    <sheet name="хавсралт5" sheetId="14" r:id="rId5"/>
  </sheets>
  <calcPr calcId="125725"/>
</workbook>
</file>

<file path=xl/calcChain.xml><?xml version="1.0" encoding="utf-8"?>
<calcChain xmlns="http://schemas.openxmlformats.org/spreadsheetml/2006/main">
  <c r="J8" i="14"/>
  <c r="I7"/>
  <c r="G7"/>
  <c r="I6"/>
  <c r="G6"/>
  <c r="J75" i="1"/>
  <c r="K37" i="13" l="1"/>
  <c r="K35"/>
  <c r="K30"/>
  <c r="H45" i="12"/>
  <c r="I45"/>
  <c r="J74" i="1"/>
  <c r="I9" i="13"/>
  <c r="I7"/>
  <c r="J45" i="12"/>
  <c r="K36"/>
  <c r="K45" s="1"/>
  <c r="J66" i="1"/>
  <c r="J63"/>
  <c r="J59"/>
  <c r="J55"/>
  <c r="J50"/>
  <c r="J45"/>
  <c r="J40"/>
  <c r="J35"/>
  <c r="J31"/>
  <c r="J26"/>
  <c r="J22"/>
  <c r="J17"/>
  <c r="J13"/>
  <c r="J9"/>
  <c r="XFD9" s="1"/>
  <c r="I22" i="11" l="1"/>
  <c r="I21"/>
  <c r="I20"/>
  <c r="I44" i="1"/>
  <c r="I42"/>
  <c r="I58" l="1"/>
  <c r="I20" l="1"/>
  <c r="I16"/>
  <c r="J27" i="12"/>
  <c r="I27"/>
  <c r="H27"/>
  <c r="K18"/>
  <c r="K17"/>
  <c r="K16"/>
  <c r="K15"/>
  <c r="K27" s="1"/>
  <c r="J14"/>
  <c r="I14"/>
  <c r="H14"/>
  <c r="K10"/>
  <c r="K9"/>
  <c r="K7"/>
  <c r="K14" s="1"/>
  <c r="I34" i="1"/>
  <c r="I12"/>
  <c r="I8"/>
</calcChain>
</file>

<file path=xl/sharedStrings.xml><?xml version="1.0" encoding="utf-8"?>
<sst xmlns="http://schemas.openxmlformats.org/spreadsheetml/2006/main" count="354" uniqueCount="127">
  <si>
    <t>№</t>
  </si>
  <si>
    <t>Ашиглалтанд орсон огноо</t>
  </si>
  <si>
    <t>Шийдвэрлэсэн нь</t>
  </si>
  <si>
    <t>Тоо ширхэг</t>
  </si>
  <si>
    <t>Нийт үнэ</t>
  </si>
  <si>
    <t>Хуримтлагдсан элэгдэл</t>
  </si>
  <si>
    <t>Зориулалт</t>
  </si>
  <si>
    <t xml:space="preserve">                                  Аймгийн ИТХ-ын Тэргүүлэгчдийн  2017 оны </t>
  </si>
  <si>
    <t>Актлах</t>
  </si>
  <si>
    <t xml:space="preserve">Хөрөнгийн нэр </t>
  </si>
  <si>
    <t xml:space="preserve">Үлдэх өртөг </t>
  </si>
  <si>
    <t>Хувьчилж худалдах үнийн санал</t>
  </si>
  <si>
    <t>ЦЭЭЛ СУМ</t>
  </si>
  <si>
    <t>Трактор/бага овор/</t>
  </si>
  <si>
    <t>Нэг бүрийн үнэ</t>
  </si>
  <si>
    <t>Агропарк</t>
  </si>
  <si>
    <t>Зоорь</t>
  </si>
  <si>
    <t>Хүлэмж</t>
  </si>
  <si>
    <t xml:space="preserve">                                 12 дугаар сарын    -ны өдрийн _____ тоот</t>
  </si>
  <si>
    <t xml:space="preserve">                                   тогтоолын нэгдүгээр хавсралт</t>
  </si>
  <si>
    <t xml:space="preserve">                                   тогтоолын хоёрдугаар хавсралт</t>
  </si>
  <si>
    <t>БАЯНЦОГТ СУМ</t>
  </si>
  <si>
    <t>Хөрөнгийн нэр</t>
  </si>
  <si>
    <t>Марк</t>
  </si>
  <si>
    <t>Гарал үүсэл</t>
  </si>
  <si>
    <t>Үлдэгдэл өртөг</t>
  </si>
  <si>
    <t>Шийдвэрлэсэн санал</t>
  </si>
  <si>
    <t xml:space="preserve">                                   тогтоолын гуравдугаар хавсралт</t>
  </si>
  <si>
    <t>Notebook</t>
  </si>
  <si>
    <t>Acer</t>
  </si>
  <si>
    <t>Canon</t>
  </si>
  <si>
    <t>Samsung</t>
  </si>
  <si>
    <t>LQ</t>
  </si>
  <si>
    <t>Dell</t>
  </si>
  <si>
    <t>Хятад</t>
  </si>
  <si>
    <t>Тоног төхөөрөмж</t>
  </si>
  <si>
    <t xml:space="preserve">Актлах </t>
  </si>
  <si>
    <t>GPS төхөөрөмж</t>
  </si>
  <si>
    <t>Dell-LCD1910 h</t>
  </si>
  <si>
    <t>Canon A1100</t>
  </si>
  <si>
    <t>Компьютер дэлгэц</t>
  </si>
  <si>
    <t>Компьютерийн гар</t>
  </si>
  <si>
    <t>Тоног төхөөрөмж дүн:</t>
  </si>
  <si>
    <t>Сейф ж</t>
  </si>
  <si>
    <t>Ширээ компьютер</t>
  </si>
  <si>
    <t>Үдэгч машин</t>
  </si>
  <si>
    <t>Ус цэвэршүүлэгч</t>
  </si>
  <si>
    <t>Утасны аппарат</t>
  </si>
  <si>
    <t>Ус буцалгагч</t>
  </si>
  <si>
    <t>Хулгана</t>
  </si>
  <si>
    <t>Веб сайте</t>
  </si>
  <si>
    <t>Хивсэнцэр</t>
  </si>
  <si>
    <t>Ком-чихэвч, камер</t>
  </si>
  <si>
    <t>Машины хөргөгч</t>
  </si>
  <si>
    <t>Аяга</t>
  </si>
  <si>
    <t>Тавилга, аж ахуйн материал</t>
  </si>
  <si>
    <t>Тавилга эд хогшил, бусад хөрөнгийн дүн:</t>
  </si>
  <si>
    <t>ЛҮН СУМ</t>
  </si>
  <si>
    <t>БАЯНЦАГААН СУМ</t>
  </si>
  <si>
    <t>ЖАРГАЛАНТ СУМ</t>
  </si>
  <si>
    <t>ЭРДЭНЭ СУМ</t>
  </si>
  <si>
    <t>БАЯНЧАНДМАНЬ СУМ</t>
  </si>
  <si>
    <t>НИЙТ ДҮН:</t>
  </si>
  <si>
    <t>Компьютер</t>
  </si>
  <si>
    <t>Дэлгэц</t>
  </si>
  <si>
    <t>ХУВЬЧИЛЖ ХУДАЛДАХ ТОНОГ ТӨХӨӨРӨМЖ</t>
  </si>
  <si>
    <t>АКТАЛЖ УСТГАХ ТОНОГ ТӨХӨӨРӨМЖ</t>
  </si>
  <si>
    <t>2016.12.31</t>
  </si>
  <si>
    <t xml:space="preserve">Шилжүүлэх </t>
  </si>
  <si>
    <t>АЙМГИЙН ЗДТГ-ААС АЙМГИЙН ПРОКУРОРЫН ГАЗАРТ</t>
  </si>
  <si>
    <t>АЙМГИЙН ЗДТГ-ААС АЙМГИЙН ИТХ-т</t>
  </si>
  <si>
    <t>АЙМГИЙН ЗДТГ-ААС ЖАРГАЛАНТ СУМЫН ЗДТГ-т</t>
  </si>
  <si>
    <t>АЙМГИЙН ЗДТГ-ААС СҮМБЭР СУМЫН ЗДТГ-т</t>
  </si>
  <si>
    <t>АЙМГИЙН ЗДТГ-ААС АРГАЛАНТ СУМЫН ЗДТГ-т</t>
  </si>
  <si>
    <t>АЙМГИЙН ЗДТГ-ААС БАЯГХАНГАЙ СУМЫН ЗДТГ-т</t>
  </si>
  <si>
    <t>АЙМГИЙН ЗДТГ-ААС ЗЭВСЭГТ ХҮЧНИЙ 019-Р АНГИ-д</t>
  </si>
  <si>
    <t>Зөөврийн компьютер</t>
  </si>
  <si>
    <t>Проектор</t>
  </si>
  <si>
    <t>АЙМГИЙН ЗДТГ-ААС ДЭЛГЭРХААН СУМЫН ЗДТГ-т</t>
  </si>
  <si>
    <t>АЙМГИЙН ЗДТГ-ААС БОАЖГ-т</t>
  </si>
  <si>
    <t>АЙМГИЙН ЗДТГ-ААС ОНӨГ-т</t>
  </si>
  <si>
    <t>АЙМГИЙН ЗДТГ-ААС ГХБХБГ-т</t>
  </si>
  <si>
    <t>АЙМГИЙН ЗДТГ-ААС ХГБЗХГ-т</t>
  </si>
  <si>
    <t>2016.08.01</t>
  </si>
  <si>
    <t>АЙМГИЙН ЗДТГ-ААС БАЯНЖАРГАЛАН СУМЫН ЭМТ-т</t>
  </si>
  <si>
    <t>УАЗ-469</t>
  </si>
  <si>
    <t>2010.12.31</t>
  </si>
  <si>
    <t>АЙМГИЙН ЗДТГ-ААС БАЯНЦОГТ СУМЫН ЭМТ-т</t>
  </si>
  <si>
    <t>УАЗ-469 /тогтвортой амжиргаа/</t>
  </si>
  <si>
    <t>2014.12.31</t>
  </si>
  <si>
    <t>Тоног төхөөрөмжийн дүн.</t>
  </si>
  <si>
    <t>Тээврийн хэрэгсэлийн дүн:</t>
  </si>
  <si>
    <t xml:space="preserve">                                   тогтоолын дөрөвдүгээр хавсралт</t>
  </si>
  <si>
    <t>ХГБЗХГ-аас аймгийн ЗДТГ-т</t>
  </si>
  <si>
    <t>Дүнжингарав үзэсгэлэнгийн барилга</t>
  </si>
  <si>
    <t>1.ЦЭЭЛ СУМ</t>
  </si>
  <si>
    <t>2.БАЯН-ӨНЖҮҮЛ СУМ</t>
  </si>
  <si>
    <t>3.БАЯНХАНГАЙ СУМ</t>
  </si>
  <si>
    <t>4.ЗААМАР СУМ</t>
  </si>
  <si>
    <t>5.БАЯНЦОГТ СУМ</t>
  </si>
  <si>
    <t>6.БАЯНЖАРГАЛАН СУМ</t>
  </si>
  <si>
    <t>7.УГТААЛЦАЙДАМ СУМ</t>
  </si>
  <si>
    <t>8.ӨНДӨРШИРЭЭТ СУМ</t>
  </si>
  <si>
    <t>9.ЭРДЭНЭСАНТ СУМ</t>
  </si>
  <si>
    <t>10.ДЭЛГЭРХААН СУМ</t>
  </si>
  <si>
    <t>11.СҮМБЭР СУМ</t>
  </si>
  <si>
    <t>12.БАЯНЦАГААН СУМ</t>
  </si>
  <si>
    <t>13.ЖАРГАЛАНТ СУМ</t>
  </si>
  <si>
    <t>14.БАЯНЧАНДМАНЬ СУМ</t>
  </si>
  <si>
    <t>15.СЭРГЭЛЭН СУМ</t>
  </si>
  <si>
    <t>1.Аймгийн ИТХ-ын ажлын алба</t>
  </si>
  <si>
    <t>2.Аймгийн ЗДТГ</t>
  </si>
  <si>
    <t>2011.09.14</t>
  </si>
  <si>
    <t>2015.01.01</t>
  </si>
  <si>
    <t>2011.11.25</t>
  </si>
  <si>
    <t>2013.12.31</t>
  </si>
  <si>
    <t>2011.12.30</t>
  </si>
  <si>
    <t>БАЛАНСААС БАЛАНСАНД ШИЛЖҮҮЛЭХ ХӨРӨНГӨ</t>
  </si>
  <si>
    <t>БАТСҮМБЭР СУМ</t>
  </si>
  <si>
    <t>Барилга байгууламжийн нэр</t>
  </si>
  <si>
    <t>Хаалганы №</t>
  </si>
  <si>
    <t>Бодит м2</t>
  </si>
  <si>
    <t>Нэгж үнэ</t>
  </si>
  <si>
    <t>Бүгд үнэ</t>
  </si>
  <si>
    <t>Орон сууц</t>
  </si>
  <si>
    <t>2013.07.20</t>
  </si>
  <si>
    <t xml:space="preserve">                                   тогтоолын тавдугаар хавсралт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</si>
</sst>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m/d/yyyy;@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6" fillId="0" borderId="8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8" xfId="0" applyFont="1" applyBorder="1" applyAlignment="1">
      <alignment horizontal="center" vertical="center"/>
    </xf>
    <xf numFmtId="0" fontId="0" fillId="0" borderId="3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5" fillId="0" borderId="1" xfId="2" applyNumberFormat="1" applyFont="1" applyBorder="1"/>
    <xf numFmtId="164" fontId="6" fillId="0" borderId="1" xfId="2" applyNumberFormat="1" applyFont="1" applyBorder="1"/>
    <xf numFmtId="165" fontId="5" fillId="0" borderId="1" xfId="2" applyNumberFormat="1" applyFont="1" applyBorder="1"/>
    <xf numFmtId="165" fontId="6" fillId="0" borderId="1" xfId="2" applyNumberFormat="1" applyFont="1" applyBorder="1"/>
    <xf numFmtId="166" fontId="6" fillId="0" borderId="1" xfId="0" applyNumberFormat="1" applyFont="1" applyBorder="1"/>
    <xf numFmtId="165" fontId="6" fillId="0" borderId="1" xfId="2" applyNumberFormat="1" applyFont="1" applyBorder="1" applyAlignment="1">
      <alignment vertical="center"/>
    </xf>
    <xf numFmtId="165" fontId="5" fillId="0" borderId="1" xfId="2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165" fontId="5" fillId="0" borderId="3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/>
    <xf numFmtId="43" fontId="2" fillId="0" borderId="1" xfId="2" applyFont="1" applyBorder="1"/>
    <xf numFmtId="43" fontId="2" fillId="0" borderId="1" xfId="0" applyNumberFormat="1" applyFont="1" applyBorder="1"/>
    <xf numFmtId="43" fontId="3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5" fontId="6" fillId="0" borderId="2" xfId="2" applyNumberFormat="1" applyFont="1" applyBorder="1" applyAlignment="1">
      <alignment horizontal="center" vertical="center"/>
    </xf>
    <xf numFmtId="165" fontId="6" fillId="0" borderId="4" xfId="2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75"/>
  <sheetViews>
    <sheetView tabSelected="1" topLeftCell="A46" workbookViewId="0">
      <selection activeCell="E73" sqref="E73"/>
    </sheetView>
  </sheetViews>
  <sheetFormatPr defaultRowHeight="15"/>
  <cols>
    <col min="1" max="1" width="2.7109375" bestFit="1" customWidth="1"/>
    <col min="2" max="2" width="18.28515625" bestFit="1" customWidth="1"/>
    <col min="3" max="3" width="12.7109375" customWidth="1"/>
    <col min="4" max="4" width="12.7109375" style="7" customWidth="1"/>
    <col min="5" max="5" width="10.5703125" customWidth="1"/>
    <col min="6" max="6" width="10.5703125" style="7" customWidth="1"/>
    <col min="7" max="7" width="9.85546875" style="7" customWidth="1"/>
    <col min="8" max="8" width="13.28515625" customWidth="1"/>
    <col min="9" max="9" width="11" customWidth="1"/>
    <col min="10" max="10" width="18" customWidth="1"/>
    <col min="11" max="11" width="10.140625" customWidth="1"/>
    <col min="12" max="12" width="12.7109375" customWidth="1"/>
  </cols>
  <sheetData>
    <row r="1" spans="1:10 16384:16384" ht="15" customHeight="1">
      <c r="A1" s="1"/>
      <c r="B1" s="1"/>
      <c r="C1" s="1"/>
      <c r="D1" s="1"/>
      <c r="E1" s="1"/>
      <c r="F1" s="54" t="s">
        <v>7</v>
      </c>
      <c r="G1" s="54"/>
      <c r="H1" s="54"/>
      <c r="I1" s="54"/>
      <c r="J1" s="54"/>
    </row>
    <row r="2" spans="1:10 16384:16384" ht="15" customHeight="1">
      <c r="A2" s="1"/>
      <c r="B2" s="1"/>
      <c r="C2" s="1"/>
      <c r="D2" s="1"/>
      <c r="E2" s="1"/>
      <c r="F2" s="54" t="s">
        <v>18</v>
      </c>
      <c r="G2" s="54"/>
      <c r="H2" s="54"/>
      <c r="I2" s="54"/>
      <c r="J2" s="54"/>
    </row>
    <row r="3" spans="1:10 16384:16384" ht="15" customHeight="1">
      <c r="A3" s="2"/>
      <c r="B3" s="2"/>
      <c r="C3" s="2"/>
      <c r="D3" s="2"/>
      <c r="E3" s="1"/>
      <c r="F3" s="54" t="s">
        <v>19</v>
      </c>
      <c r="G3" s="54"/>
      <c r="H3" s="54"/>
      <c r="I3" s="54"/>
      <c r="J3" s="54"/>
    </row>
    <row r="4" spans="1:10 16384:16384">
      <c r="A4" s="46" t="s">
        <v>65</v>
      </c>
      <c r="B4" s="46"/>
      <c r="C4" s="46"/>
      <c r="D4" s="46"/>
      <c r="E4" s="46"/>
      <c r="F4" s="46"/>
    </row>
    <row r="5" spans="1:10 16384:16384" ht="30.75" customHeight="1">
      <c r="A5" s="6" t="s">
        <v>0</v>
      </c>
      <c r="B5" s="6" t="s">
        <v>9</v>
      </c>
      <c r="C5" s="6" t="s">
        <v>1</v>
      </c>
      <c r="D5" s="6" t="s">
        <v>6</v>
      </c>
      <c r="E5" s="6" t="s">
        <v>3</v>
      </c>
      <c r="F5" s="6" t="s">
        <v>14</v>
      </c>
      <c r="G5" s="6" t="s">
        <v>4</v>
      </c>
      <c r="H5" s="6" t="s">
        <v>5</v>
      </c>
      <c r="I5" s="6" t="s">
        <v>10</v>
      </c>
      <c r="J5" s="5" t="s">
        <v>11</v>
      </c>
    </row>
    <row r="6" spans="1:10 16384:16384">
      <c r="A6" s="50" t="s">
        <v>95</v>
      </c>
      <c r="B6" s="50"/>
      <c r="C6" s="50"/>
      <c r="D6" s="50"/>
      <c r="E6" s="50"/>
      <c r="F6" s="50"/>
      <c r="G6" s="50"/>
      <c r="H6" s="50"/>
      <c r="I6" s="50"/>
      <c r="J6" s="50"/>
    </row>
    <row r="7" spans="1:10 16384:16384">
      <c r="A7" s="8">
        <v>1</v>
      </c>
      <c r="B7" s="8" t="s">
        <v>13</v>
      </c>
      <c r="C7" s="8">
        <v>2009</v>
      </c>
      <c r="D7" s="47" t="s">
        <v>15</v>
      </c>
      <c r="E7" s="8">
        <v>1</v>
      </c>
      <c r="F7" s="8">
        <v>2590000</v>
      </c>
      <c r="G7" s="8">
        <v>2590000</v>
      </c>
      <c r="H7" s="8">
        <v>2590000</v>
      </c>
      <c r="I7" s="8">
        <v>0</v>
      </c>
      <c r="J7" s="8">
        <v>200000</v>
      </c>
    </row>
    <row r="8" spans="1:10 16384:16384">
      <c r="A8" s="8">
        <v>2</v>
      </c>
      <c r="B8" s="8" t="s">
        <v>17</v>
      </c>
      <c r="C8" s="8">
        <v>2009</v>
      </c>
      <c r="D8" s="48"/>
      <c r="E8" s="8">
        <v>1</v>
      </c>
      <c r="F8" s="8">
        <v>2500000</v>
      </c>
      <c r="G8" s="8">
        <v>2500000</v>
      </c>
      <c r="H8" s="8">
        <v>2500000</v>
      </c>
      <c r="I8" s="8">
        <f>SUM(G8-H8)</f>
        <v>0</v>
      </c>
      <c r="J8" s="8">
        <v>200000</v>
      </c>
    </row>
    <row r="9" spans="1:10 16384:16384" s="4" customFormat="1">
      <c r="A9" s="9"/>
      <c r="B9" s="9"/>
      <c r="C9" s="9"/>
      <c r="D9" s="9"/>
      <c r="E9" s="9"/>
      <c r="F9" s="9"/>
      <c r="G9" s="9"/>
      <c r="H9" s="9"/>
      <c r="I9" s="9"/>
      <c r="J9" s="26">
        <f>SUM(J7:J8)</f>
        <v>400000</v>
      </c>
      <c r="XFD9" s="4">
        <f>SUM(A9:XFC9)</f>
        <v>400000</v>
      </c>
    </row>
    <row r="10" spans="1:10 16384:16384">
      <c r="A10" s="43" t="s">
        <v>96</v>
      </c>
      <c r="B10" s="44"/>
      <c r="C10" s="44"/>
      <c r="D10" s="44"/>
      <c r="E10" s="44"/>
      <c r="F10" s="44"/>
      <c r="G10" s="44"/>
      <c r="H10" s="44"/>
      <c r="I10" s="44"/>
      <c r="J10" s="45"/>
    </row>
    <row r="11" spans="1:10 16384:16384" s="4" customFormat="1">
      <c r="A11" s="8">
        <v>1</v>
      </c>
      <c r="B11" s="8" t="s">
        <v>17</v>
      </c>
      <c r="C11" s="8">
        <v>2009</v>
      </c>
      <c r="D11" s="47" t="s">
        <v>15</v>
      </c>
      <c r="E11" s="8">
        <v>1</v>
      </c>
      <c r="F11" s="8">
        <v>2500000</v>
      </c>
      <c r="G11" s="8">
        <v>2500000</v>
      </c>
      <c r="H11" s="8">
        <v>2500000</v>
      </c>
      <c r="I11" s="8"/>
      <c r="J11" s="8">
        <v>400000</v>
      </c>
    </row>
    <row r="12" spans="1:10 16384:16384">
      <c r="A12" s="8">
        <v>2</v>
      </c>
      <c r="B12" s="8" t="s">
        <v>16</v>
      </c>
      <c r="C12" s="8">
        <v>2009</v>
      </c>
      <c r="D12" s="48"/>
      <c r="E12" s="8">
        <v>1</v>
      </c>
      <c r="F12" s="8">
        <v>5000000</v>
      </c>
      <c r="G12" s="8">
        <v>5000000</v>
      </c>
      <c r="H12" s="8">
        <v>5000000</v>
      </c>
      <c r="I12" s="8">
        <f>SUM(G12-H12)</f>
        <v>0</v>
      </c>
      <c r="J12" s="8">
        <v>700000</v>
      </c>
    </row>
    <row r="13" spans="1:10 16384:16384" s="4" customFormat="1">
      <c r="A13" s="20"/>
      <c r="B13" s="21"/>
      <c r="C13" s="21"/>
      <c r="D13" s="22"/>
      <c r="E13" s="21"/>
      <c r="F13" s="21"/>
      <c r="G13" s="21"/>
      <c r="H13" s="21"/>
      <c r="I13" s="21"/>
      <c r="J13" s="26">
        <f>SUM(J11:J12)</f>
        <v>1100000</v>
      </c>
    </row>
    <row r="14" spans="1:10 16384:16384">
      <c r="A14" s="43" t="s">
        <v>97</v>
      </c>
      <c r="B14" s="44"/>
      <c r="C14" s="44"/>
      <c r="D14" s="44"/>
      <c r="E14" s="44"/>
      <c r="F14" s="44"/>
      <c r="G14" s="44"/>
      <c r="H14" s="44"/>
      <c r="I14" s="44"/>
      <c r="J14" s="45"/>
    </row>
    <row r="15" spans="1:10 16384:16384">
      <c r="A15" s="8">
        <v>1</v>
      </c>
      <c r="B15" s="8" t="s">
        <v>13</v>
      </c>
      <c r="C15" s="8">
        <v>2009</v>
      </c>
      <c r="D15" s="47" t="s">
        <v>15</v>
      </c>
      <c r="E15" s="8">
        <v>1</v>
      </c>
      <c r="F15" s="8">
        <v>1910000</v>
      </c>
      <c r="G15" s="8">
        <v>1910000</v>
      </c>
      <c r="H15" s="8">
        <v>1910000</v>
      </c>
      <c r="I15" s="8">
        <v>0</v>
      </c>
      <c r="J15" s="8">
        <v>200000</v>
      </c>
    </row>
    <row r="16" spans="1:10 16384:16384">
      <c r="A16" s="8">
        <v>2</v>
      </c>
      <c r="B16" s="8" t="s">
        <v>17</v>
      </c>
      <c r="C16" s="8">
        <v>2009</v>
      </c>
      <c r="D16" s="48"/>
      <c r="E16" s="8">
        <v>1</v>
      </c>
      <c r="F16" s="8">
        <v>2500000</v>
      </c>
      <c r="G16" s="8">
        <v>2500000</v>
      </c>
      <c r="H16" s="8">
        <v>2500000</v>
      </c>
      <c r="I16" s="8">
        <f>SUM(G16-H16)</f>
        <v>0</v>
      </c>
      <c r="J16" s="8">
        <v>400000</v>
      </c>
    </row>
    <row r="17" spans="1:13" s="7" customFormat="1">
      <c r="A17" s="17"/>
      <c r="B17" s="18"/>
      <c r="C17" s="18"/>
      <c r="D17" s="19"/>
      <c r="E17" s="18"/>
      <c r="F17" s="18"/>
      <c r="G17" s="18"/>
      <c r="H17" s="18"/>
      <c r="I17" s="18"/>
      <c r="J17" s="26">
        <f>SUM(J15:J16)</f>
        <v>600000</v>
      </c>
    </row>
    <row r="18" spans="1:13">
      <c r="A18" s="43" t="s">
        <v>98</v>
      </c>
      <c r="B18" s="44"/>
      <c r="C18" s="44"/>
      <c r="D18" s="44"/>
      <c r="E18" s="44"/>
      <c r="F18" s="44"/>
      <c r="G18" s="44"/>
      <c r="H18" s="44"/>
      <c r="I18" s="44"/>
      <c r="J18" s="45"/>
    </row>
    <row r="19" spans="1:13">
      <c r="A19" s="8">
        <v>1</v>
      </c>
      <c r="B19" s="8" t="s">
        <v>13</v>
      </c>
      <c r="C19" s="8">
        <v>2009</v>
      </c>
      <c r="D19" s="47" t="s">
        <v>15</v>
      </c>
      <c r="E19" s="8">
        <v>1</v>
      </c>
      <c r="F19" s="8">
        <v>1910000</v>
      </c>
      <c r="G19" s="8">
        <v>1910000</v>
      </c>
      <c r="H19" s="8">
        <v>1910000</v>
      </c>
      <c r="I19" s="8">
        <v>0</v>
      </c>
      <c r="J19" s="8">
        <v>200000</v>
      </c>
    </row>
    <row r="20" spans="1:13">
      <c r="A20" s="8">
        <v>2</v>
      </c>
      <c r="B20" s="8" t="s">
        <v>17</v>
      </c>
      <c r="C20" s="8">
        <v>2009</v>
      </c>
      <c r="D20" s="49"/>
      <c r="E20" s="8">
        <v>1</v>
      </c>
      <c r="F20" s="8">
        <v>2500000</v>
      </c>
      <c r="G20" s="8">
        <v>2500000</v>
      </c>
      <c r="H20" s="8">
        <v>2300540</v>
      </c>
      <c r="I20" s="8">
        <f>SUM(G20-H20)</f>
        <v>199460</v>
      </c>
      <c r="J20" s="8">
        <v>1000000</v>
      </c>
    </row>
    <row r="21" spans="1:13">
      <c r="A21" s="8">
        <v>3</v>
      </c>
      <c r="B21" s="8" t="s">
        <v>16</v>
      </c>
      <c r="C21" s="8">
        <v>2009</v>
      </c>
      <c r="D21" s="48"/>
      <c r="E21" s="8">
        <v>1</v>
      </c>
      <c r="F21" s="8">
        <v>5000000</v>
      </c>
      <c r="G21" s="8">
        <v>5000000</v>
      </c>
      <c r="H21" s="8"/>
      <c r="I21" s="8"/>
      <c r="J21" s="8">
        <v>400000</v>
      </c>
    </row>
    <row r="22" spans="1:13" s="7" customFormat="1">
      <c r="A22" s="17"/>
      <c r="B22" s="18"/>
      <c r="C22" s="18"/>
      <c r="D22" s="19"/>
      <c r="E22" s="18"/>
      <c r="F22" s="18"/>
      <c r="G22" s="18"/>
      <c r="H22" s="18"/>
      <c r="I22" s="18"/>
      <c r="J22" s="26">
        <f>SUM(J19:J21)</f>
        <v>1600000</v>
      </c>
    </row>
    <row r="23" spans="1:13">
      <c r="A23" s="43" t="s">
        <v>99</v>
      </c>
      <c r="B23" s="44"/>
      <c r="C23" s="44"/>
      <c r="D23" s="44"/>
      <c r="E23" s="44"/>
      <c r="F23" s="44"/>
      <c r="G23" s="44"/>
      <c r="H23" s="44"/>
      <c r="I23" s="44"/>
      <c r="J23" s="45"/>
    </row>
    <row r="24" spans="1:13">
      <c r="A24" s="8">
        <v>1</v>
      </c>
      <c r="B24" s="8" t="s">
        <v>13</v>
      </c>
      <c r="C24" s="8"/>
      <c r="D24" s="47" t="s">
        <v>15</v>
      </c>
      <c r="E24" s="8">
        <v>1</v>
      </c>
      <c r="F24" s="8">
        <v>1910000</v>
      </c>
      <c r="G24" s="8">
        <v>1910000</v>
      </c>
      <c r="H24" s="8">
        <v>1910000</v>
      </c>
      <c r="I24" s="8">
        <v>0</v>
      </c>
      <c r="J24" s="8">
        <v>1000000</v>
      </c>
    </row>
    <row r="25" spans="1:13">
      <c r="A25" s="8">
        <v>2</v>
      </c>
      <c r="B25" s="8" t="s">
        <v>17</v>
      </c>
      <c r="C25" s="8"/>
      <c r="D25" s="48"/>
      <c r="E25" s="8">
        <v>1</v>
      </c>
      <c r="F25" s="8">
        <v>2500000</v>
      </c>
      <c r="G25" s="8">
        <v>2500000</v>
      </c>
      <c r="H25" s="8">
        <v>1749999</v>
      </c>
      <c r="I25" s="8"/>
      <c r="J25" s="8">
        <v>1500000</v>
      </c>
      <c r="K25" s="3"/>
      <c r="L25" s="3"/>
      <c r="M25" s="3"/>
    </row>
    <row r="26" spans="1:13" s="7" customFormat="1">
      <c r="A26" s="17"/>
      <c r="B26" s="18"/>
      <c r="C26" s="18"/>
      <c r="D26" s="19"/>
      <c r="E26" s="18"/>
      <c r="F26" s="18"/>
      <c r="G26" s="18"/>
      <c r="H26" s="18"/>
      <c r="I26" s="18"/>
      <c r="J26" s="26">
        <f>SUM(J24:J25)</f>
        <v>2500000</v>
      </c>
      <c r="K26" s="3"/>
      <c r="L26" s="3"/>
      <c r="M26" s="3"/>
    </row>
    <row r="27" spans="1:13">
      <c r="A27" s="43" t="s">
        <v>100</v>
      </c>
      <c r="B27" s="44"/>
      <c r="C27" s="44"/>
      <c r="D27" s="44"/>
      <c r="E27" s="44"/>
      <c r="F27" s="44"/>
      <c r="G27" s="44"/>
      <c r="H27" s="44"/>
      <c r="I27" s="44"/>
      <c r="J27" s="45"/>
    </row>
    <row r="28" spans="1:13">
      <c r="A28" s="8">
        <v>1</v>
      </c>
      <c r="B28" s="8" t="s">
        <v>13</v>
      </c>
      <c r="C28" s="8">
        <v>2009</v>
      </c>
      <c r="D28" s="47" t="s">
        <v>15</v>
      </c>
      <c r="E28" s="8"/>
      <c r="F28" s="8"/>
      <c r="G28" s="8"/>
      <c r="H28" s="8"/>
      <c r="I28" s="8"/>
      <c r="J28" s="8">
        <v>500000</v>
      </c>
    </row>
    <row r="29" spans="1:13">
      <c r="A29" s="8">
        <v>2</v>
      </c>
      <c r="B29" s="8" t="s">
        <v>17</v>
      </c>
      <c r="C29" s="8">
        <v>2009</v>
      </c>
      <c r="D29" s="49"/>
      <c r="E29" s="8"/>
      <c r="F29" s="8"/>
      <c r="G29" s="8"/>
      <c r="H29" s="8"/>
      <c r="I29" s="8"/>
      <c r="J29" s="8">
        <v>400000</v>
      </c>
    </row>
    <row r="30" spans="1:13">
      <c r="A30" s="8">
        <v>3</v>
      </c>
      <c r="B30" s="8" t="s">
        <v>16</v>
      </c>
      <c r="C30" s="8">
        <v>2009</v>
      </c>
      <c r="D30" s="48"/>
      <c r="E30" s="8"/>
      <c r="F30" s="8"/>
      <c r="G30" s="8"/>
      <c r="H30" s="8"/>
      <c r="I30" s="8"/>
      <c r="J30" s="8">
        <v>150000</v>
      </c>
    </row>
    <row r="31" spans="1:13" s="4" customFormat="1">
      <c r="A31" s="20"/>
      <c r="B31" s="21"/>
      <c r="C31" s="21"/>
      <c r="D31" s="22"/>
      <c r="E31" s="21"/>
      <c r="F31" s="21"/>
      <c r="G31" s="21"/>
      <c r="H31" s="21"/>
      <c r="I31" s="21"/>
      <c r="J31" s="26">
        <f>SUM(J28:J30)</f>
        <v>1050000</v>
      </c>
    </row>
    <row r="32" spans="1:13">
      <c r="A32" s="43" t="s">
        <v>101</v>
      </c>
      <c r="B32" s="44"/>
      <c r="C32" s="44"/>
      <c r="D32" s="44"/>
      <c r="E32" s="44"/>
      <c r="F32" s="44"/>
      <c r="G32" s="44"/>
      <c r="H32" s="44"/>
      <c r="I32" s="44"/>
      <c r="J32" s="45"/>
    </row>
    <row r="33" spans="1:10">
      <c r="A33" s="8">
        <v>1</v>
      </c>
      <c r="B33" s="8" t="s">
        <v>13</v>
      </c>
      <c r="C33" s="8">
        <v>2009</v>
      </c>
      <c r="D33" s="47" t="s">
        <v>15</v>
      </c>
      <c r="E33" s="8">
        <v>1</v>
      </c>
      <c r="F33" s="8">
        <v>1910000</v>
      </c>
      <c r="G33" s="8">
        <v>1910000</v>
      </c>
      <c r="H33" s="8">
        <v>1910000</v>
      </c>
      <c r="I33" s="8">
        <v>0</v>
      </c>
      <c r="J33" s="8">
        <v>500000</v>
      </c>
    </row>
    <row r="34" spans="1:10">
      <c r="A34" s="8">
        <v>2</v>
      </c>
      <c r="B34" s="8" t="s">
        <v>17</v>
      </c>
      <c r="C34" s="8">
        <v>2009</v>
      </c>
      <c r="D34" s="48"/>
      <c r="E34" s="8">
        <v>1</v>
      </c>
      <c r="F34" s="8">
        <v>2500000</v>
      </c>
      <c r="G34" s="8">
        <v>2500000</v>
      </c>
      <c r="H34" s="8">
        <v>1749999</v>
      </c>
      <c r="I34" s="8">
        <f>SUM(G34-H34)</f>
        <v>750001</v>
      </c>
      <c r="J34" s="8">
        <v>1000000</v>
      </c>
    </row>
    <row r="35" spans="1:10" s="7" customFormat="1">
      <c r="A35" s="17"/>
      <c r="B35" s="18"/>
      <c r="C35" s="18"/>
      <c r="D35" s="19"/>
      <c r="E35" s="18"/>
      <c r="F35" s="18"/>
      <c r="G35" s="18"/>
      <c r="H35" s="18"/>
      <c r="I35" s="18"/>
      <c r="J35" s="26">
        <f>SUM(J33:J34)</f>
        <v>1500000</v>
      </c>
    </row>
    <row r="36" spans="1:10">
      <c r="A36" s="43" t="s">
        <v>102</v>
      </c>
      <c r="B36" s="44"/>
      <c r="C36" s="44"/>
      <c r="D36" s="44"/>
      <c r="E36" s="44"/>
      <c r="F36" s="44"/>
      <c r="G36" s="44"/>
      <c r="H36" s="44"/>
      <c r="I36" s="44"/>
      <c r="J36" s="45"/>
    </row>
    <row r="37" spans="1:10">
      <c r="A37" s="8">
        <v>1</v>
      </c>
      <c r="B37" s="8" t="s">
        <v>16</v>
      </c>
      <c r="C37" s="8">
        <v>2009</v>
      </c>
      <c r="D37" s="47" t="s">
        <v>15</v>
      </c>
      <c r="E37" s="8">
        <v>1</v>
      </c>
      <c r="F37" s="8">
        <v>5000000</v>
      </c>
      <c r="G37" s="8">
        <v>5000000</v>
      </c>
      <c r="H37" s="8">
        <v>5000000</v>
      </c>
      <c r="I37" s="8">
        <v>0</v>
      </c>
      <c r="J37" s="8">
        <v>300000</v>
      </c>
    </row>
    <row r="38" spans="1:10">
      <c r="A38" s="8">
        <v>2</v>
      </c>
      <c r="B38" s="8" t="s">
        <v>13</v>
      </c>
      <c r="C38" s="8">
        <v>2009</v>
      </c>
      <c r="D38" s="49"/>
      <c r="E38" s="8">
        <v>1</v>
      </c>
      <c r="F38" s="8">
        <v>1910000</v>
      </c>
      <c r="G38" s="8">
        <v>1910000</v>
      </c>
      <c r="H38" s="8">
        <v>1910000</v>
      </c>
      <c r="I38" s="8">
        <v>0</v>
      </c>
      <c r="J38" s="8">
        <v>300000</v>
      </c>
    </row>
    <row r="39" spans="1:10">
      <c r="A39" s="8">
        <v>3</v>
      </c>
      <c r="B39" s="8" t="s">
        <v>17</v>
      </c>
      <c r="C39" s="8">
        <v>2009</v>
      </c>
      <c r="D39" s="48"/>
      <c r="E39" s="12">
        <v>1</v>
      </c>
      <c r="F39" s="8">
        <v>2500000</v>
      </c>
      <c r="G39" s="8">
        <v>2500000</v>
      </c>
      <c r="H39" s="8">
        <v>2500000</v>
      </c>
      <c r="I39" s="8">
        <v>0</v>
      </c>
      <c r="J39" s="8">
        <v>250000</v>
      </c>
    </row>
    <row r="40" spans="1:10" s="7" customFormat="1">
      <c r="A40" s="17"/>
      <c r="B40" s="18"/>
      <c r="C40" s="18"/>
      <c r="D40" s="19"/>
      <c r="E40" s="23"/>
      <c r="F40" s="18"/>
      <c r="G40" s="18"/>
      <c r="H40" s="18"/>
      <c r="I40" s="18"/>
      <c r="J40" s="26">
        <f>SUM(J37:J39)</f>
        <v>850000</v>
      </c>
    </row>
    <row r="41" spans="1:10">
      <c r="A41" s="43" t="s">
        <v>103</v>
      </c>
      <c r="B41" s="44"/>
      <c r="C41" s="44"/>
      <c r="D41" s="44"/>
      <c r="E41" s="44"/>
      <c r="F41" s="44"/>
      <c r="G41" s="44"/>
      <c r="H41" s="44"/>
      <c r="I41" s="44"/>
      <c r="J41" s="45"/>
    </row>
    <row r="42" spans="1:10">
      <c r="A42" s="8">
        <v>1</v>
      </c>
      <c r="B42" s="8" t="s">
        <v>16</v>
      </c>
      <c r="C42" s="8">
        <v>2009</v>
      </c>
      <c r="D42" s="47" t="s">
        <v>15</v>
      </c>
      <c r="E42" s="8">
        <v>1</v>
      </c>
      <c r="F42" s="8">
        <v>5000000</v>
      </c>
      <c r="G42" s="8">
        <v>5000000</v>
      </c>
      <c r="H42" s="8">
        <v>2058333.14</v>
      </c>
      <c r="I42" s="8">
        <f>SUM(G42-H42)</f>
        <v>2941666.8600000003</v>
      </c>
      <c r="J42" s="8">
        <v>3000000</v>
      </c>
    </row>
    <row r="43" spans="1:10">
      <c r="A43" s="8">
        <v>2</v>
      </c>
      <c r="B43" s="8" t="s">
        <v>13</v>
      </c>
      <c r="C43" s="8">
        <v>2009</v>
      </c>
      <c r="D43" s="49"/>
      <c r="E43" s="8">
        <v>1</v>
      </c>
      <c r="F43" s="8">
        <v>1910000</v>
      </c>
      <c r="G43" s="8">
        <v>1910000</v>
      </c>
      <c r="H43" s="8">
        <v>1910000</v>
      </c>
      <c r="I43" s="8">
        <v>0</v>
      </c>
      <c r="J43" s="8">
        <v>300000</v>
      </c>
    </row>
    <row r="44" spans="1:10">
      <c r="A44" s="8">
        <v>3</v>
      </c>
      <c r="B44" s="8" t="s">
        <v>17</v>
      </c>
      <c r="C44" s="8">
        <v>2009</v>
      </c>
      <c r="D44" s="48"/>
      <c r="E44" s="8">
        <v>1</v>
      </c>
      <c r="F44" s="8">
        <v>2500000</v>
      </c>
      <c r="G44" s="8">
        <v>2500000</v>
      </c>
      <c r="H44" s="8">
        <v>1833333.14</v>
      </c>
      <c r="I44" s="8">
        <f>SUM(G44-H44)</f>
        <v>666666.8600000001</v>
      </c>
      <c r="J44" s="8">
        <v>300000</v>
      </c>
    </row>
    <row r="45" spans="1:10" s="7" customFormat="1">
      <c r="A45" s="17"/>
      <c r="B45" s="18"/>
      <c r="C45" s="18"/>
      <c r="D45" s="19"/>
      <c r="E45" s="18"/>
      <c r="F45" s="18"/>
      <c r="G45" s="18"/>
      <c r="H45" s="18"/>
      <c r="I45" s="18"/>
      <c r="J45" s="26">
        <f>SUM(J42:J44)</f>
        <v>3600000</v>
      </c>
    </row>
    <row r="46" spans="1:10">
      <c r="A46" s="43" t="s">
        <v>104</v>
      </c>
      <c r="B46" s="44"/>
      <c r="C46" s="44"/>
      <c r="D46" s="44"/>
      <c r="E46" s="44"/>
      <c r="F46" s="44"/>
      <c r="G46" s="44"/>
      <c r="H46" s="44"/>
      <c r="I46" s="44"/>
      <c r="J46" s="45"/>
    </row>
    <row r="47" spans="1:10">
      <c r="A47" s="8">
        <v>1</v>
      </c>
      <c r="B47" s="8" t="s">
        <v>16</v>
      </c>
      <c r="C47" s="8">
        <v>2009</v>
      </c>
      <c r="D47" s="47" t="s">
        <v>15</v>
      </c>
      <c r="E47" s="8">
        <v>1</v>
      </c>
      <c r="F47" s="8">
        <v>5000000</v>
      </c>
      <c r="G47" s="8">
        <v>5000000</v>
      </c>
      <c r="H47" s="8">
        <v>5000000</v>
      </c>
      <c r="I47" s="8">
        <v>0</v>
      </c>
      <c r="J47" s="8">
        <v>500000</v>
      </c>
    </row>
    <row r="48" spans="1:10">
      <c r="A48" s="8">
        <v>2</v>
      </c>
      <c r="B48" s="8" t="s">
        <v>13</v>
      </c>
      <c r="C48" s="8">
        <v>2009</v>
      </c>
      <c r="D48" s="49"/>
      <c r="E48" s="8">
        <v>1</v>
      </c>
      <c r="F48" s="8">
        <v>1910000</v>
      </c>
      <c r="G48" s="8">
        <v>1910000</v>
      </c>
      <c r="H48" s="8">
        <v>1910000</v>
      </c>
      <c r="I48" s="8">
        <v>0</v>
      </c>
      <c r="J48" s="8">
        <v>300000</v>
      </c>
    </row>
    <row r="49" spans="1:10">
      <c r="A49" s="8">
        <v>3</v>
      </c>
      <c r="B49" s="8" t="s">
        <v>17</v>
      </c>
      <c r="C49" s="8">
        <v>2009</v>
      </c>
      <c r="D49" s="48"/>
      <c r="E49" s="8">
        <v>1</v>
      </c>
      <c r="F49" s="8">
        <v>2500000</v>
      </c>
      <c r="G49" s="8">
        <v>2500000</v>
      </c>
      <c r="H49" s="8">
        <v>2500000</v>
      </c>
      <c r="I49" s="8">
        <v>0</v>
      </c>
      <c r="J49" s="8">
        <v>300000</v>
      </c>
    </row>
    <row r="50" spans="1:10" s="7" customFormat="1">
      <c r="A50" s="17"/>
      <c r="B50" s="18"/>
      <c r="C50" s="18"/>
      <c r="D50" s="19"/>
      <c r="E50" s="18"/>
      <c r="F50" s="18"/>
      <c r="G50" s="18"/>
      <c r="H50" s="18"/>
      <c r="I50" s="18"/>
      <c r="J50" s="26">
        <f>SUM(J47:J49)</f>
        <v>1100000</v>
      </c>
    </row>
    <row r="51" spans="1:10">
      <c r="A51" s="43" t="s">
        <v>105</v>
      </c>
      <c r="B51" s="44"/>
      <c r="C51" s="44"/>
      <c r="D51" s="44"/>
      <c r="E51" s="44"/>
      <c r="F51" s="44"/>
      <c r="G51" s="44"/>
      <c r="H51" s="44"/>
      <c r="I51" s="44"/>
      <c r="J51" s="45"/>
    </row>
    <row r="52" spans="1:10">
      <c r="A52" s="8">
        <v>1</v>
      </c>
      <c r="B52" s="8" t="s">
        <v>13</v>
      </c>
      <c r="C52" s="8">
        <v>2009</v>
      </c>
      <c r="D52" s="47" t="s">
        <v>15</v>
      </c>
      <c r="E52" s="8">
        <v>1</v>
      </c>
      <c r="F52" s="8"/>
      <c r="G52" s="8"/>
      <c r="H52" s="8"/>
      <c r="I52" s="8"/>
      <c r="J52" s="8">
        <v>200000</v>
      </c>
    </row>
    <row r="53" spans="1:10" s="7" customFormat="1">
      <c r="A53" s="8">
        <v>2</v>
      </c>
      <c r="B53" s="8" t="s">
        <v>16</v>
      </c>
      <c r="C53" s="8">
        <v>2009</v>
      </c>
      <c r="D53" s="49"/>
      <c r="E53" s="8">
        <v>1</v>
      </c>
      <c r="F53" s="8"/>
      <c r="G53" s="8"/>
      <c r="H53" s="8"/>
      <c r="I53" s="8"/>
      <c r="J53" s="8">
        <v>1500000</v>
      </c>
    </row>
    <row r="54" spans="1:10">
      <c r="A54" s="8">
        <v>3</v>
      </c>
      <c r="B54" s="8" t="s">
        <v>17</v>
      </c>
      <c r="C54" s="8">
        <v>2009</v>
      </c>
      <c r="D54" s="48"/>
      <c r="E54" s="8">
        <v>1</v>
      </c>
      <c r="F54" s="8"/>
      <c r="G54" s="8"/>
      <c r="H54" s="8"/>
      <c r="I54" s="8"/>
      <c r="J54" s="8">
        <v>400000</v>
      </c>
    </row>
    <row r="55" spans="1:10" s="7" customFormat="1">
      <c r="A55" s="17"/>
      <c r="B55" s="18"/>
      <c r="C55" s="18"/>
      <c r="D55" s="19"/>
      <c r="E55" s="18"/>
      <c r="F55" s="18"/>
      <c r="G55" s="18"/>
      <c r="H55" s="18"/>
      <c r="I55" s="18"/>
      <c r="J55" s="26">
        <f>SUM(J52:J54)</f>
        <v>2100000</v>
      </c>
    </row>
    <row r="56" spans="1:10">
      <c r="A56" s="43" t="s">
        <v>106</v>
      </c>
      <c r="B56" s="44"/>
      <c r="C56" s="44"/>
      <c r="D56" s="44"/>
      <c r="E56" s="44"/>
      <c r="F56" s="44"/>
      <c r="G56" s="44"/>
      <c r="H56" s="44"/>
      <c r="I56" s="44"/>
      <c r="J56" s="45"/>
    </row>
    <row r="57" spans="1:10">
      <c r="A57" s="8">
        <v>1</v>
      </c>
      <c r="B57" s="8" t="s">
        <v>17</v>
      </c>
      <c r="C57" s="8">
        <v>2009</v>
      </c>
      <c r="D57" s="47" t="s">
        <v>15</v>
      </c>
      <c r="E57" s="8">
        <v>1</v>
      </c>
      <c r="F57" s="8">
        <v>2500000</v>
      </c>
      <c r="G57" s="8">
        <v>2500000</v>
      </c>
      <c r="H57" s="8">
        <v>2500000</v>
      </c>
      <c r="I57" s="8">
        <v>0</v>
      </c>
      <c r="J57" s="8">
        <v>200000</v>
      </c>
    </row>
    <row r="58" spans="1:10">
      <c r="A58" s="8">
        <v>2</v>
      </c>
      <c r="B58" s="8" t="s">
        <v>16</v>
      </c>
      <c r="C58" s="8">
        <v>2009</v>
      </c>
      <c r="D58" s="48"/>
      <c r="E58" s="8">
        <v>1</v>
      </c>
      <c r="F58" s="8">
        <v>5000000</v>
      </c>
      <c r="G58" s="8">
        <v>5000000</v>
      </c>
      <c r="H58" s="8">
        <v>4166000</v>
      </c>
      <c r="I58" s="8">
        <f>SUM(G58-H58)</f>
        <v>834000</v>
      </c>
      <c r="J58" s="8">
        <v>200000</v>
      </c>
    </row>
    <row r="59" spans="1:10" s="7" customFormat="1">
      <c r="A59" s="17"/>
      <c r="B59" s="18"/>
      <c r="C59" s="18"/>
      <c r="D59" s="19"/>
      <c r="E59" s="18"/>
      <c r="F59" s="18"/>
      <c r="G59" s="18"/>
      <c r="H59" s="18"/>
      <c r="I59" s="18"/>
      <c r="J59" s="26">
        <f>SUM(J57:J58)</f>
        <v>400000</v>
      </c>
    </row>
    <row r="60" spans="1:10">
      <c r="A60" s="43" t="s">
        <v>107</v>
      </c>
      <c r="B60" s="44"/>
      <c r="C60" s="44"/>
      <c r="D60" s="44"/>
      <c r="E60" s="44"/>
      <c r="F60" s="44"/>
      <c r="G60" s="44"/>
      <c r="H60" s="44"/>
      <c r="I60" s="44"/>
      <c r="J60" s="45"/>
    </row>
    <row r="61" spans="1:10">
      <c r="A61" s="8">
        <v>1</v>
      </c>
      <c r="B61" s="8" t="s">
        <v>13</v>
      </c>
      <c r="C61" s="8">
        <v>2009</v>
      </c>
      <c r="D61" s="47" t="s">
        <v>15</v>
      </c>
      <c r="E61" s="8">
        <v>1</v>
      </c>
      <c r="F61" s="8">
        <v>1910000</v>
      </c>
      <c r="G61" s="8">
        <v>1910000</v>
      </c>
      <c r="H61" s="8">
        <v>1910000</v>
      </c>
      <c r="I61" s="8">
        <v>0</v>
      </c>
      <c r="J61" s="8">
        <v>500000</v>
      </c>
    </row>
    <row r="62" spans="1:10">
      <c r="A62" s="8">
        <v>2</v>
      </c>
      <c r="B62" s="8" t="s">
        <v>17</v>
      </c>
      <c r="C62" s="8">
        <v>2009</v>
      </c>
      <c r="D62" s="48"/>
      <c r="E62" s="8">
        <v>1</v>
      </c>
      <c r="F62" s="8">
        <v>2500000</v>
      </c>
      <c r="G62" s="8">
        <v>2500000</v>
      </c>
      <c r="H62" s="8">
        <v>2500000</v>
      </c>
      <c r="I62" s="8">
        <v>0</v>
      </c>
      <c r="J62" s="8">
        <v>1500000</v>
      </c>
    </row>
    <row r="63" spans="1:10" s="7" customFormat="1">
      <c r="A63" s="17"/>
      <c r="B63" s="18"/>
      <c r="C63" s="18"/>
      <c r="D63" s="19"/>
      <c r="E63" s="18"/>
      <c r="F63" s="18"/>
      <c r="G63" s="18"/>
      <c r="H63" s="18"/>
      <c r="I63" s="18"/>
      <c r="J63" s="26">
        <f>SUM(J61:J62)</f>
        <v>2000000</v>
      </c>
    </row>
    <row r="64" spans="1:10">
      <c r="A64" s="43" t="s">
        <v>108</v>
      </c>
      <c r="B64" s="44"/>
      <c r="C64" s="44"/>
      <c r="D64" s="44"/>
      <c r="E64" s="44"/>
      <c r="F64" s="44"/>
      <c r="G64" s="44"/>
      <c r="H64" s="44"/>
      <c r="I64" s="44"/>
      <c r="J64" s="45"/>
    </row>
    <row r="65" spans="1:10">
      <c r="A65" s="8">
        <v>1</v>
      </c>
      <c r="B65" s="8" t="s">
        <v>17</v>
      </c>
      <c r="C65" s="8">
        <v>2009</v>
      </c>
      <c r="D65" s="8"/>
      <c r="E65" s="8">
        <v>1</v>
      </c>
      <c r="F65" s="8"/>
      <c r="G65" s="8"/>
      <c r="H65" s="8"/>
      <c r="I65" s="8"/>
      <c r="J65" s="8">
        <v>300000</v>
      </c>
    </row>
    <row r="66" spans="1:10" s="7" customFormat="1">
      <c r="A66" s="17"/>
      <c r="B66" s="18"/>
      <c r="C66" s="18"/>
      <c r="D66" s="18"/>
      <c r="E66" s="18"/>
      <c r="F66" s="18"/>
      <c r="G66" s="18"/>
      <c r="H66" s="18"/>
      <c r="I66" s="18"/>
      <c r="J66" s="26">
        <f>SUM(J65)</f>
        <v>300000</v>
      </c>
    </row>
    <row r="67" spans="1:10" s="7" customFormat="1">
      <c r="A67" s="50" t="s">
        <v>118</v>
      </c>
      <c r="B67" s="50"/>
      <c r="C67" s="50"/>
      <c r="D67" s="50"/>
      <c r="E67" s="50"/>
      <c r="F67" s="50"/>
      <c r="G67" s="50"/>
      <c r="H67" s="50"/>
      <c r="I67" s="50"/>
      <c r="J67" s="50"/>
    </row>
    <row r="68" spans="1:10" s="7" customFormat="1">
      <c r="A68" s="8">
        <v>1</v>
      </c>
      <c r="B68" s="8" t="s">
        <v>16</v>
      </c>
      <c r="C68" s="8">
        <v>2009</v>
      </c>
      <c r="D68" s="8"/>
      <c r="E68" s="8">
        <v>1</v>
      </c>
      <c r="F68" s="8"/>
      <c r="G68" s="8"/>
      <c r="H68" s="8"/>
      <c r="I68" s="8"/>
      <c r="J68" s="27">
        <v>300000</v>
      </c>
    </row>
    <row r="69" spans="1:10" s="7" customFormat="1">
      <c r="A69" s="8"/>
      <c r="B69" s="8"/>
      <c r="C69" s="8"/>
      <c r="D69" s="8"/>
      <c r="E69" s="8"/>
      <c r="F69" s="8"/>
      <c r="G69" s="8"/>
      <c r="H69" s="8"/>
      <c r="I69" s="8"/>
      <c r="J69" s="26">
        <v>300000</v>
      </c>
    </row>
    <row r="70" spans="1:10">
      <c r="A70" s="43" t="s">
        <v>109</v>
      </c>
      <c r="B70" s="44"/>
      <c r="C70" s="44"/>
      <c r="D70" s="44"/>
      <c r="E70" s="44"/>
      <c r="F70" s="44"/>
      <c r="G70" s="44"/>
      <c r="H70" s="44"/>
      <c r="I70" s="44"/>
      <c r="J70" s="45"/>
    </row>
    <row r="71" spans="1:10">
      <c r="A71" s="8">
        <v>1</v>
      </c>
      <c r="B71" s="8" t="s">
        <v>16</v>
      </c>
      <c r="C71" s="8">
        <v>2009</v>
      </c>
      <c r="D71" s="47" t="s">
        <v>15</v>
      </c>
      <c r="E71" s="8">
        <v>1</v>
      </c>
      <c r="F71" s="8">
        <v>5000000</v>
      </c>
      <c r="G71" s="8">
        <v>5000000</v>
      </c>
      <c r="H71" s="8">
        <v>5000000</v>
      </c>
      <c r="I71" s="8"/>
      <c r="J71" s="8">
        <v>1800000</v>
      </c>
    </row>
    <row r="72" spans="1:10">
      <c r="A72" s="8">
        <v>2</v>
      </c>
      <c r="B72" s="8" t="s">
        <v>13</v>
      </c>
      <c r="C72" s="8">
        <v>2009</v>
      </c>
      <c r="D72" s="49"/>
      <c r="E72" s="8">
        <v>1</v>
      </c>
      <c r="F72" s="8">
        <v>1910000</v>
      </c>
      <c r="G72" s="8">
        <v>1910000</v>
      </c>
      <c r="H72" s="8">
        <v>1910000</v>
      </c>
      <c r="I72" s="8"/>
      <c r="J72" s="8">
        <v>300000</v>
      </c>
    </row>
    <row r="73" spans="1:10">
      <c r="A73" s="8">
        <v>3</v>
      </c>
      <c r="B73" s="8" t="s">
        <v>17</v>
      </c>
      <c r="C73" s="8">
        <v>2009</v>
      </c>
      <c r="D73" s="48"/>
      <c r="E73" s="8">
        <v>1</v>
      </c>
      <c r="F73" s="8">
        <v>2500000</v>
      </c>
      <c r="G73" s="8">
        <v>2500000</v>
      </c>
      <c r="H73" s="8">
        <v>2500000</v>
      </c>
      <c r="I73" s="8"/>
      <c r="J73" s="8">
        <v>400000</v>
      </c>
    </row>
    <row r="74" spans="1:10">
      <c r="A74" s="51"/>
      <c r="B74" s="52"/>
      <c r="C74" s="52"/>
      <c r="D74" s="52"/>
      <c r="E74" s="52"/>
      <c r="F74" s="52"/>
      <c r="G74" s="52"/>
      <c r="H74" s="52"/>
      <c r="I74" s="53"/>
      <c r="J74" s="26">
        <f>SUM(J71:J73)</f>
        <v>2500000</v>
      </c>
    </row>
    <row r="75" spans="1:10">
      <c r="A75" s="43" t="s">
        <v>62</v>
      </c>
      <c r="B75" s="44"/>
      <c r="C75" s="44"/>
      <c r="D75" s="44"/>
      <c r="E75" s="45"/>
      <c r="F75" s="8"/>
      <c r="G75" s="8"/>
      <c r="H75" s="8"/>
      <c r="I75" s="8"/>
      <c r="J75" s="26">
        <f>SUM(J74+J66+J63+J59+J55+J50+J45+J40+J35+J31+J26+J22+J17+J13+J9+J69)</f>
        <v>21900000</v>
      </c>
    </row>
  </sheetData>
  <mergeCells count="36">
    <mergeCell ref="F1:J1"/>
    <mergeCell ref="F2:J2"/>
    <mergeCell ref="F3:J3"/>
    <mergeCell ref="A18:J18"/>
    <mergeCell ref="D19:D21"/>
    <mergeCell ref="D11:D12"/>
    <mergeCell ref="A14:J14"/>
    <mergeCell ref="D15:D16"/>
    <mergeCell ref="A6:J6"/>
    <mergeCell ref="D7:D8"/>
    <mergeCell ref="A10:J10"/>
    <mergeCell ref="A64:J64"/>
    <mergeCell ref="A70:J70"/>
    <mergeCell ref="A74:I74"/>
    <mergeCell ref="D71:D73"/>
    <mergeCell ref="D33:D34"/>
    <mergeCell ref="D57:D58"/>
    <mergeCell ref="A46:J46"/>
    <mergeCell ref="D47:D49"/>
    <mergeCell ref="D52:D54"/>
    <mergeCell ref="A75:E75"/>
    <mergeCell ref="A4:F4"/>
    <mergeCell ref="A60:J60"/>
    <mergeCell ref="D61:D62"/>
    <mergeCell ref="A27:J27"/>
    <mergeCell ref="D28:D30"/>
    <mergeCell ref="A23:J23"/>
    <mergeCell ref="D24:D25"/>
    <mergeCell ref="A36:J36"/>
    <mergeCell ref="D37:D39"/>
    <mergeCell ref="A41:J41"/>
    <mergeCell ref="D42:D44"/>
    <mergeCell ref="A32:J32"/>
    <mergeCell ref="A67:J67"/>
    <mergeCell ref="A51:J51"/>
    <mergeCell ref="A56:J56"/>
  </mergeCells>
  <pageMargins left="0.7" right="0.7" top="0.75" bottom="0.75" header="0.3" footer="0.3"/>
  <pageSetup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D20" sqref="D20:D22"/>
    </sheetView>
  </sheetViews>
  <sheetFormatPr defaultRowHeight="15"/>
  <cols>
    <col min="1" max="1" width="2.85546875" bestFit="1" customWidth="1"/>
    <col min="2" max="2" width="17.85546875" customWidth="1"/>
    <col min="3" max="3" width="13.140625" customWidth="1"/>
    <col min="4" max="4" width="10.5703125" customWidth="1"/>
    <col min="5" max="5" width="9.28515625" customWidth="1"/>
    <col min="6" max="6" width="10.140625" customWidth="1"/>
    <col min="7" max="7" width="10.28515625" customWidth="1"/>
    <col min="8" max="8" width="14" customWidth="1"/>
    <col min="10" max="11" width="13.140625" customWidth="1"/>
  </cols>
  <sheetData>
    <row r="1" spans="1:10">
      <c r="A1" s="1"/>
      <c r="B1" s="1"/>
      <c r="C1" s="1"/>
      <c r="D1" s="1"/>
      <c r="E1" s="1"/>
      <c r="F1" s="54" t="s">
        <v>7</v>
      </c>
      <c r="G1" s="54"/>
      <c r="H1" s="54"/>
      <c r="I1" s="54"/>
      <c r="J1" s="54"/>
    </row>
    <row r="2" spans="1:10">
      <c r="A2" s="1"/>
      <c r="B2" s="1"/>
      <c r="C2" s="1"/>
      <c r="D2" s="1"/>
      <c r="E2" s="1"/>
      <c r="F2" s="54" t="s">
        <v>18</v>
      </c>
      <c r="G2" s="54"/>
      <c r="H2" s="54"/>
      <c r="I2" s="54"/>
      <c r="J2" s="54"/>
    </row>
    <row r="3" spans="1:10">
      <c r="A3" s="2"/>
      <c r="B3" s="2"/>
      <c r="C3" s="2"/>
      <c r="D3" s="2"/>
      <c r="E3" s="1"/>
      <c r="F3" s="54" t="s">
        <v>20</v>
      </c>
      <c r="G3" s="54"/>
      <c r="H3" s="54"/>
      <c r="I3" s="54"/>
      <c r="J3" s="54"/>
    </row>
    <row r="4" spans="1:10">
      <c r="A4" s="55" t="s">
        <v>66</v>
      </c>
      <c r="B4" s="55"/>
      <c r="C4" s="55"/>
      <c r="D4" s="55"/>
      <c r="E4" s="55"/>
      <c r="F4" s="55"/>
      <c r="G4" s="7"/>
      <c r="H4" s="7"/>
      <c r="I4" s="7"/>
      <c r="J4" s="7"/>
    </row>
    <row r="5" spans="1:10" ht="25.5">
      <c r="A5" s="6" t="s">
        <v>0</v>
      </c>
      <c r="B5" s="6" t="s">
        <v>9</v>
      </c>
      <c r="C5" s="6" t="s">
        <v>1</v>
      </c>
      <c r="D5" s="6" t="s">
        <v>6</v>
      </c>
      <c r="E5" s="6" t="s">
        <v>3</v>
      </c>
      <c r="F5" s="6" t="s">
        <v>14</v>
      </c>
      <c r="G5" s="6" t="s">
        <v>4</v>
      </c>
      <c r="H5" s="6" t="s">
        <v>5</v>
      </c>
      <c r="I5" s="6" t="s">
        <v>10</v>
      </c>
      <c r="J5" s="5" t="s">
        <v>2</v>
      </c>
    </row>
    <row r="6" spans="1:10">
      <c r="A6" s="50" t="s">
        <v>12</v>
      </c>
      <c r="B6" s="50"/>
      <c r="C6" s="50"/>
      <c r="D6" s="50"/>
      <c r="E6" s="50"/>
      <c r="F6" s="50"/>
      <c r="G6" s="50"/>
      <c r="H6" s="50"/>
      <c r="I6" s="50"/>
      <c r="J6" s="50"/>
    </row>
    <row r="7" spans="1:10">
      <c r="A7" s="8">
        <v>1</v>
      </c>
      <c r="B7" s="8" t="s">
        <v>16</v>
      </c>
      <c r="C7" s="8">
        <v>2009</v>
      </c>
      <c r="D7" s="10" t="s">
        <v>15</v>
      </c>
      <c r="E7" s="8">
        <v>1</v>
      </c>
      <c r="F7" s="8">
        <v>5000000</v>
      </c>
      <c r="G7" s="8">
        <v>5000000</v>
      </c>
      <c r="H7" s="8">
        <v>972300</v>
      </c>
      <c r="I7" s="8">
        <v>4027700</v>
      </c>
      <c r="J7" s="8" t="s">
        <v>8</v>
      </c>
    </row>
    <row r="8" spans="1:10">
      <c r="A8" s="8"/>
      <c r="B8" s="8"/>
      <c r="C8" s="8"/>
      <c r="D8" s="10"/>
      <c r="E8" s="8"/>
      <c r="F8" s="8"/>
      <c r="G8" s="8"/>
      <c r="H8" s="8"/>
      <c r="I8" s="8"/>
      <c r="J8" s="8"/>
    </row>
    <row r="9" spans="1:10">
      <c r="A9" s="43" t="s">
        <v>21</v>
      </c>
      <c r="B9" s="44"/>
      <c r="C9" s="44"/>
      <c r="D9" s="44"/>
      <c r="E9" s="44"/>
      <c r="F9" s="44"/>
      <c r="G9" s="44"/>
      <c r="H9" s="44"/>
      <c r="I9" s="44"/>
      <c r="J9" s="45"/>
    </row>
    <row r="10" spans="1:10">
      <c r="A10" s="8">
        <v>1</v>
      </c>
      <c r="B10" s="8" t="s">
        <v>16</v>
      </c>
      <c r="C10" s="8">
        <v>2009</v>
      </c>
      <c r="D10" s="10" t="s">
        <v>15</v>
      </c>
      <c r="E10" s="8">
        <v>1</v>
      </c>
      <c r="F10" s="8">
        <v>5000000</v>
      </c>
      <c r="G10" s="8">
        <v>5000000</v>
      </c>
      <c r="H10" s="8">
        <v>5000000</v>
      </c>
      <c r="I10" s="8">
        <v>0</v>
      </c>
      <c r="J10" s="8" t="s">
        <v>8</v>
      </c>
    </row>
    <row r="11" spans="1:10">
      <c r="A11" s="43" t="s">
        <v>57</v>
      </c>
      <c r="B11" s="44"/>
      <c r="C11" s="44"/>
      <c r="D11" s="44"/>
      <c r="E11" s="44"/>
      <c r="F11" s="44"/>
      <c r="G11" s="44"/>
      <c r="H11" s="44"/>
      <c r="I11" s="44"/>
      <c r="J11" s="45"/>
    </row>
    <row r="12" spans="1:10">
      <c r="A12" s="8">
        <v>1</v>
      </c>
      <c r="B12" s="8" t="s">
        <v>13</v>
      </c>
      <c r="C12" s="8">
        <v>2009</v>
      </c>
      <c r="D12" s="47" t="s">
        <v>15</v>
      </c>
      <c r="E12" s="8">
        <v>1</v>
      </c>
      <c r="F12" s="8">
        <v>1910000</v>
      </c>
      <c r="G12" s="8">
        <v>1910000</v>
      </c>
      <c r="H12" s="8">
        <v>1910000</v>
      </c>
      <c r="I12" s="8">
        <v>0</v>
      </c>
      <c r="J12" s="8" t="s">
        <v>8</v>
      </c>
    </row>
    <row r="13" spans="1:10">
      <c r="A13" s="8">
        <v>2</v>
      </c>
      <c r="B13" s="8" t="s">
        <v>17</v>
      </c>
      <c r="C13" s="8">
        <v>2009</v>
      </c>
      <c r="D13" s="49"/>
      <c r="E13" s="8">
        <v>1</v>
      </c>
      <c r="F13" s="8">
        <v>2500000</v>
      </c>
      <c r="G13" s="8">
        <v>2500000</v>
      </c>
      <c r="H13" s="8">
        <v>2500000</v>
      </c>
      <c r="I13" s="8">
        <v>0</v>
      </c>
      <c r="J13" s="8" t="s">
        <v>8</v>
      </c>
    </row>
    <row r="14" spans="1:10">
      <c r="A14" s="8">
        <v>3</v>
      </c>
      <c r="B14" s="8" t="s">
        <v>16</v>
      </c>
      <c r="C14" s="8">
        <v>2009</v>
      </c>
      <c r="D14" s="48"/>
      <c r="E14" s="8">
        <v>1</v>
      </c>
      <c r="F14" s="8"/>
      <c r="G14" s="8"/>
      <c r="H14" s="8"/>
      <c r="I14" s="8"/>
      <c r="J14" s="8" t="s">
        <v>8</v>
      </c>
    </row>
    <row r="15" spans="1:10">
      <c r="A15" s="43" t="s">
        <v>58</v>
      </c>
      <c r="B15" s="44"/>
      <c r="C15" s="44"/>
      <c r="D15" s="44"/>
      <c r="E15" s="44"/>
      <c r="F15" s="44"/>
      <c r="G15" s="44"/>
      <c r="H15" s="44"/>
      <c r="I15" s="44"/>
      <c r="J15" s="45"/>
    </row>
    <row r="16" spans="1:10">
      <c r="A16" s="8">
        <v>1</v>
      </c>
      <c r="B16" s="8" t="s">
        <v>13</v>
      </c>
      <c r="C16" s="8">
        <v>2009</v>
      </c>
      <c r="D16" s="10" t="s">
        <v>15</v>
      </c>
      <c r="E16" s="8">
        <v>1</v>
      </c>
      <c r="F16" s="8">
        <v>1910000</v>
      </c>
      <c r="G16" s="8">
        <v>1910000</v>
      </c>
      <c r="H16" s="8">
        <v>1910000</v>
      </c>
      <c r="I16" s="8">
        <v>0</v>
      </c>
      <c r="J16" s="8" t="s">
        <v>8</v>
      </c>
    </row>
    <row r="17" spans="1:13">
      <c r="A17" s="43" t="s">
        <v>59</v>
      </c>
      <c r="B17" s="44"/>
      <c r="C17" s="44"/>
      <c r="D17" s="44"/>
      <c r="E17" s="44"/>
      <c r="F17" s="44"/>
      <c r="G17" s="44"/>
      <c r="H17" s="44"/>
      <c r="I17" s="44"/>
      <c r="J17" s="45"/>
    </row>
    <row r="18" spans="1:13">
      <c r="A18" s="8">
        <v>1</v>
      </c>
      <c r="B18" s="8" t="s">
        <v>16</v>
      </c>
      <c r="C18" s="8">
        <v>2009</v>
      </c>
      <c r="D18" s="10" t="s">
        <v>15</v>
      </c>
      <c r="E18" s="8">
        <v>1</v>
      </c>
      <c r="F18" s="8">
        <v>5000000</v>
      </c>
      <c r="G18" s="8">
        <v>5000000</v>
      </c>
      <c r="H18" s="8">
        <v>5000000</v>
      </c>
      <c r="I18" s="8">
        <v>0</v>
      </c>
      <c r="J18" s="8" t="s">
        <v>8</v>
      </c>
    </row>
    <row r="19" spans="1:13">
      <c r="A19" s="43" t="s">
        <v>60</v>
      </c>
      <c r="B19" s="44"/>
      <c r="C19" s="44"/>
      <c r="D19" s="44"/>
      <c r="E19" s="44"/>
      <c r="F19" s="44"/>
      <c r="G19" s="44"/>
      <c r="H19" s="44"/>
      <c r="I19" s="44"/>
      <c r="J19" s="45"/>
    </row>
    <row r="20" spans="1:13">
      <c r="A20" s="8">
        <v>1</v>
      </c>
      <c r="B20" s="8" t="s">
        <v>13</v>
      </c>
      <c r="C20" s="8">
        <v>2009</v>
      </c>
      <c r="D20" s="47" t="s">
        <v>15</v>
      </c>
      <c r="E20" s="8">
        <v>1</v>
      </c>
      <c r="F20" s="8">
        <v>1910000</v>
      </c>
      <c r="G20" s="8">
        <v>1910000</v>
      </c>
      <c r="H20" s="8">
        <v>1526940.21</v>
      </c>
      <c r="I20" s="8">
        <f>SUM(G20-H20)</f>
        <v>383059.79000000004</v>
      </c>
      <c r="J20" s="8" t="s">
        <v>8</v>
      </c>
    </row>
    <row r="21" spans="1:13">
      <c r="A21" s="8">
        <v>2</v>
      </c>
      <c r="B21" s="8" t="s">
        <v>17</v>
      </c>
      <c r="C21" s="8">
        <v>2009</v>
      </c>
      <c r="D21" s="49"/>
      <c r="E21" s="8">
        <v>1</v>
      </c>
      <c r="F21" s="8">
        <v>2500000</v>
      </c>
      <c r="G21" s="8">
        <v>2500000</v>
      </c>
      <c r="H21" s="8">
        <v>874999.86</v>
      </c>
      <c r="I21" s="8">
        <f>SUM(G21-H21)</f>
        <v>1625000.1400000001</v>
      </c>
      <c r="J21" s="8" t="s">
        <v>8</v>
      </c>
      <c r="M21" s="7"/>
    </row>
    <row r="22" spans="1:13">
      <c r="A22" s="8">
        <v>3</v>
      </c>
      <c r="B22" s="8" t="s">
        <v>16</v>
      </c>
      <c r="C22" s="8">
        <v>2009</v>
      </c>
      <c r="D22" s="48"/>
      <c r="E22" s="8">
        <v>1</v>
      </c>
      <c r="F22" s="8">
        <v>5000000</v>
      </c>
      <c r="G22" s="8">
        <v>5000000</v>
      </c>
      <c r="H22" s="8">
        <v>1917349.51</v>
      </c>
      <c r="I22" s="8">
        <f>SUM(G22-H22)</f>
        <v>3082650.49</v>
      </c>
      <c r="J22" s="8" t="s">
        <v>8</v>
      </c>
    </row>
    <row r="23" spans="1:13">
      <c r="A23" s="43" t="s">
        <v>61</v>
      </c>
      <c r="B23" s="44"/>
      <c r="C23" s="44"/>
      <c r="D23" s="44"/>
      <c r="E23" s="44"/>
      <c r="F23" s="44"/>
      <c r="G23" s="44"/>
      <c r="H23" s="44"/>
      <c r="I23" s="44"/>
      <c r="J23" s="45"/>
    </row>
    <row r="24" spans="1:13">
      <c r="A24" s="8">
        <v>1</v>
      </c>
      <c r="B24" s="8" t="s">
        <v>13</v>
      </c>
      <c r="C24" s="8">
        <v>2009</v>
      </c>
      <c r="D24" s="47" t="s">
        <v>15</v>
      </c>
      <c r="E24" s="8">
        <v>1</v>
      </c>
      <c r="F24" s="8">
        <v>1910000</v>
      </c>
      <c r="G24" s="8">
        <v>1910000</v>
      </c>
      <c r="H24" s="8">
        <v>1910000</v>
      </c>
      <c r="I24" s="8">
        <v>0</v>
      </c>
      <c r="J24" s="8" t="s">
        <v>8</v>
      </c>
    </row>
    <row r="25" spans="1:13">
      <c r="A25" s="8">
        <v>2</v>
      </c>
      <c r="B25" s="8" t="s">
        <v>17</v>
      </c>
      <c r="C25" s="8">
        <v>2009</v>
      </c>
      <c r="D25" s="48"/>
      <c r="E25" s="8">
        <v>1</v>
      </c>
      <c r="F25" s="8">
        <v>2500000</v>
      </c>
      <c r="G25" s="8">
        <v>2500000</v>
      </c>
      <c r="H25" s="8">
        <v>2500000</v>
      </c>
      <c r="I25" s="8">
        <v>0</v>
      </c>
      <c r="J25" s="8" t="s">
        <v>8</v>
      </c>
    </row>
  </sheetData>
  <mergeCells count="14">
    <mergeCell ref="F1:J1"/>
    <mergeCell ref="F2:J2"/>
    <mergeCell ref="F3:J3"/>
    <mergeCell ref="A6:J6"/>
    <mergeCell ref="A9:J9"/>
    <mergeCell ref="A19:J19"/>
    <mergeCell ref="D20:D22"/>
    <mergeCell ref="A23:J23"/>
    <mergeCell ref="D24:D25"/>
    <mergeCell ref="A4:F4"/>
    <mergeCell ref="A17:J17"/>
    <mergeCell ref="A11:J11"/>
    <mergeCell ref="D12:D14"/>
    <mergeCell ref="A15:J15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3"/>
  <sheetViews>
    <sheetView workbookViewId="0">
      <selection activeCell="F55" sqref="F55"/>
    </sheetView>
  </sheetViews>
  <sheetFormatPr defaultRowHeight="15"/>
  <cols>
    <col min="1" max="1" width="3" bestFit="1" customWidth="1"/>
    <col min="2" max="2" width="18" bestFit="1" customWidth="1"/>
    <col min="3" max="3" width="10.140625" customWidth="1"/>
    <col min="6" max="6" width="10.5703125" customWidth="1"/>
    <col min="8" max="8" width="13.28515625" customWidth="1"/>
    <col min="9" max="9" width="14.5703125" bestFit="1" customWidth="1"/>
    <col min="10" max="10" width="14.7109375" customWidth="1"/>
    <col min="11" max="11" width="14.7109375" bestFit="1" customWidth="1"/>
    <col min="12" max="12" width="14" customWidth="1"/>
  </cols>
  <sheetData>
    <row r="1" spans="1:13" ht="15" customHeight="1">
      <c r="H1" s="54" t="s">
        <v>7</v>
      </c>
      <c r="I1" s="54"/>
      <c r="J1" s="54"/>
      <c r="K1" s="54"/>
      <c r="L1" s="54"/>
    </row>
    <row r="2" spans="1:13" s="7" customFormat="1" ht="15" customHeight="1">
      <c r="H2" s="54" t="s">
        <v>18</v>
      </c>
      <c r="I2" s="54"/>
      <c r="J2" s="54"/>
      <c r="K2" s="54"/>
      <c r="L2" s="54"/>
    </row>
    <row r="3" spans="1:13" ht="15" customHeight="1">
      <c r="A3" s="13"/>
      <c r="B3" s="13"/>
      <c r="C3" s="13"/>
      <c r="D3" s="13"/>
      <c r="E3" s="13"/>
      <c r="F3" s="13"/>
      <c r="G3" s="13"/>
      <c r="H3" s="54" t="s">
        <v>27</v>
      </c>
      <c r="I3" s="54"/>
      <c r="J3" s="54"/>
      <c r="K3" s="54"/>
      <c r="L3" s="54"/>
      <c r="M3" s="13"/>
    </row>
    <row r="4" spans="1:13" s="7" customFormat="1" ht="15" customHeight="1">
      <c r="A4" s="46" t="s">
        <v>66</v>
      </c>
      <c r="B4" s="46"/>
      <c r="C4" s="46"/>
      <c r="D4" s="46"/>
      <c r="E4" s="46"/>
      <c r="F4" s="46"/>
      <c r="G4" s="46"/>
      <c r="H4" s="11"/>
      <c r="I4" s="11"/>
      <c r="J4" s="11"/>
      <c r="K4" s="11"/>
      <c r="L4" s="11"/>
      <c r="M4" s="13"/>
    </row>
    <row r="5" spans="1:13" ht="29.25" customHeight="1">
      <c r="A5" s="14" t="s">
        <v>0</v>
      </c>
      <c r="B5" s="14" t="s">
        <v>22</v>
      </c>
      <c r="C5" s="24" t="s">
        <v>1</v>
      </c>
      <c r="D5" s="14" t="s">
        <v>23</v>
      </c>
      <c r="E5" s="24" t="s">
        <v>24</v>
      </c>
      <c r="F5" s="14" t="s">
        <v>6</v>
      </c>
      <c r="G5" s="24" t="s">
        <v>3</v>
      </c>
      <c r="H5" s="24" t="s">
        <v>14</v>
      </c>
      <c r="I5" s="14" t="s">
        <v>4</v>
      </c>
      <c r="J5" s="24" t="s">
        <v>5</v>
      </c>
      <c r="K5" s="24" t="s">
        <v>25</v>
      </c>
      <c r="L5" s="24" t="s">
        <v>26</v>
      </c>
      <c r="M5" s="13"/>
    </row>
    <row r="6" spans="1:13">
      <c r="A6" s="44" t="s">
        <v>110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5"/>
      <c r="M6" s="13"/>
    </row>
    <row r="7" spans="1:13">
      <c r="A7" s="8">
        <v>1</v>
      </c>
      <c r="B7" s="8" t="s">
        <v>28</v>
      </c>
      <c r="C7" s="30" t="s">
        <v>112</v>
      </c>
      <c r="D7" s="8" t="s">
        <v>29</v>
      </c>
      <c r="E7" s="8" t="s">
        <v>34</v>
      </c>
      <c r="F7" s="56" t="s">
        <v>35</v>
      </c>
      <c r="G7" s="8">
        <v>1</v>
      </c>
      <c r="H7" s="8">
        <v>850000</v>
      </c>
      <c r="I7" s="8">
        <v>850000</v>
      </c>
      <c r="J7" s="8">
        <v>553385.29</v>
      </c>
      <c r="K7" s="27">
        <f>SUM(I7-J7)</f>
        <v>296614.70999999996</v>
      </c>
      <c r="L7" s="8" t="s">
        <v>36</v>
      </c>
      <c r="M7" s="13"/>
    </row>
    <row r="8" spans="1:13">
      <c r="A8" s="8">
        <v>2</v>
      </c>
      <c r="B8" s="8" t="s">
        <v>28</v>
      </c>
      <c r="C8" s="30" t="s">
        <v>113</v>
      </c>
      <c r="D8" s="8" t="s">
        <v>30</v>
      </c>
      <c r="E8" s="8" t="s">
        <v>34</v>
      </c>
      <c r="F8" s="57"/>
      <c r="G8" s="8">
        <v>1</v>
      </c>
      <c r="H8" s="8">
        <v>1100000</v>
      </c>
      <c r="I8" s="8">
        <v>1100000</v>
      </c>
      <c r="J8" s="8">
        <v>0</v>
      </c>
      <c r="K8" s="27">
        <v>1100000</v>
      </c>
      <c r="L8" s="8" t="s">
        <v>36</v>
      </c>
      <c r="M8" s="13"/>
    </row>
    <row r="9" spans="1:13">
      <c r="A9" s="8">
        <v>3</v>
      </c>
      <c r="B9" s="8" t="s">
        <v>38</v>
      </c>
      <c r="C9" s="30" t="s">
        <v>114</v>
      </c>
      <c r="D9" s="8" t="s">
        <v>31</v>
      </c>
      <c r="E9" s="8" t="s">
        <v>34</v>
      </c>
      <c r="F9" s="57"/>
      <c r="G9" s="8">
        <v>1</v>
      </c>
      <c r="H9" s="8">
        <v>182865</v>
      </c>
      <c r="I9" s="8">
        <v>182865</v>
      </c>
      <c r="J9" s="8">
        <v>118862.25</v>
      </c>
      <c r="K9" s="27">
        <f>SUM(I9-J9)</f>
        <v>64002.75</v>
      </c>
      <c r="L9" s="8" t="s">
        <v>36</v>
      </c>
      <c r="M9" s="13"/>
    </row>
    <row r="10" spans="1:13">
      <c r="A10" s="8">
        <v>4</v>
      </c>
      <c r="B10" s="8" t="s">
        <v>37</v>
      </c>
      <c r="C10" s="30" t="s">
        <v>115</v>
      </c>
      <c r="D10" s="8" t="s">
        <v>32</v>
      </c>
      <c r="E10" s="8" t="s">
        <v>34</v>
      </c>
      <c r="F10" s="57"/>
      <c r="G10" s="8">
        <v>1</v>
      </c>
      <c r="H10" s="8">
        <v>644000</v>
      </c>
      <c r="I10" s="8">
        <v>644000</v>
      </c>
      <c r="J10" s="8">
        <v>69766.710000000006</v>
      </c>
      <c r="K10" s="27">
        <f>SUM(I10-J10)</f>
        <v>574233.29</v>
      </c>
      <c r="L10" s="8" t="s">
        <v>36</v>
      </c>
      <c r="M10" s="13"/>
    </row>
    <row r="11" spans="1:13">
      <c r="A11" s="8">
        <v>5</v>
      </c>
      <c r="B11" s="8" t="s">
        <v>39</v>
      </c>
      <c r="C11" s="30" t="s">
        <v>116</v>
      </c>
      <c r="D11" s="8" t="s">
        <v>30</v>
      </c>
      <c r="E11" s="8" t="s">
        <v>34</v>
      </c>
      <c r="F11" s="57"/>
      <c r="G11" s="8">
        <v>1</v>
      </c>
      <c r="H11" s="8">
        <v>450000</v>
      </c>
      <c r="I11" s="8">
        <v>450000</v>
      </c>
      <c r="J11" s="8">
        <v>450000</v>
      </c>
      <c r="K11" s="27">
        <v>0</v>
      </c>
      <c r="L11" s="8" t="s">
        <v>36</v>
      </c>
      <c r="M11" s="13"/>
    </row>
    <row r="12" spans="1:13">
      <c r="A12" s="8">
        <v>6</v>
      </c>
      <c r="B12" s="8" t="s">
        <v>40</v>
      </c>
      <c r="C12" s="30" t="s">
        <v>116</v>
      </c>
      <c r="D12" s="8" t="s">
        <v>33</v>
      </c>
      <c r="E12" s="8" t="s">
        <v>34</v>
      </c>
      <c r="F12" s="57"/>
      <c r="G12" s="8">
        <v>2</v>
      </c>
      <c r="H12" s="8">
        <v>100000</v>
      </c>
      <c r="I12" s="8">
        <v>200000</v>
      </c>
      <c r="J12" s="8">
        <v>200000</v>
      </c>
      <c r="K12" s="27">
        <v>0</v>
      </c>
      <c r="L12" s="8" t="s">
        <v>36</v>
      </c>
      <c r="M12" s="13"/>
    </row>
    <row r="13" spans="1:13">
      <c r="A13" s="8">
        <v>7</v>
      </c>
      <c r="B13" s="8" t="s">
        <v>41</v>
      </c>
      <c r="C13" s="30" t="s">
        <v>116</v>
      </c>
      <c r="D13" s="8" t="s">
        <v>33</v>
      </c>
      <c r="E13" s="8" t="s">
        <v>34</v>
      </c>
      <c r="F13" s="58"/>
      <c r="G13" s="8">
        <v>2</v>
      </c>
      <c r="H13" s="8">
        <v>30000</v>
      </c>
      <c r="I13" s="8">
        <v>60000</v>
      </c>
      <c r="J13" s="8">
        <v>60000</v>
      </c>
      <c r="K13" s="27">
        <v>0</v>
      </c>
      <c r="L13" s="8" t="s">
        <v>36</v>
      </c>
      <c r="M13" s="13"/>
    </row>
    <row r="14" spans="1:13" s="4" customFormat="1">
      <c r="A14" s="43" t="s">
        <v>42</v>
      </c>
      <c r="B14" s="44"/>
      <c r="C14" s="44"/>
      <c r="D14" s="44"/>
      <c r="E14" s="44"/>
      <c r="F14" s="45"/>
      <c r="G14" s="9">
        <v>9</v>
      </c>
      <c r="H14" s="28">
        <f>SUM(H7:H13)</f>
        <v>3356865</v>
      </c>
      <c r="I14" s="28">
        <f>SUM(I7:I13)</f>
        <v>3486865</v>
      </c>
      <c r="J14" s="28">
        <f>SUM(J7:J13)</f>
        <v>1452014.25</v>
      </c>
      <c r="K14" s="28">
        <f>SUM(K7:K13)</f>
        <v>2034850.75</v>
      </c>
      <c r="L14" s="9"/>
      <c r="M14" s="15"/>
    </row>
    <row r="15" spans="1:13">
      <c r="A15" s="8">
        <v>1</v>
      </c>
      <c r="B15" s="8" t="s">
        <v>43</v>
      </c>
      <c r="C15" s="8">
        <v>2010</v>
      </c>
      <c r="D15" s="8"/>
      <c r="E15" s="8"/>
      <c r="F15" s="56" t="s">
        <v>55</v>
      </c>
      <c r="G15" s="8">
        <v>1</v>
      </c>
      <c r="H15" s="8">
        <v>135675</v>
      </c>
      <c r="I15" s="8">
        <v>135675</v>
      </c>
      <c r="J15" s="8">
        <v>112114.72</v>
      </c>
      <c r="K15" s="27">
        <f>SUM(I15-J15)</f>
        <v>23560.28</v>
      </c>
      <c r="L15" s="8" t="s">
        <v>36</v>
      </c>
      <c r="M15" s="13"/>
    </row>
    <row r="16" spans="1:13">
      <c r="A16" s="8">
        <v>2</v>
      </c>
      <c r="B16" s="8" t="s">
        <v>44</v>
      </c>
      <c r="C16" s="8">
        <v>2010</v>
      </c>
      <c r="D16" s="8"/>
      <c r="E16" s="8"/>
      <c r="F16" s="57"/>
      <c r="G16" s="8">
        <v>1</v>
      </c>
      <c r="H16" s="8">
        <v>89650</v>
      </c>
      <c r="I16" s="8">
        <v>89650</v>
      </c>
      <c r="J16" s="8">
        <v>56386.98</v>
      </c>
      <c r="K16" s="27">
        <f>SUM(I16-J16)</f>
        <v>33263.019999999997</v>
      </c>
      <c r="L16" s="8" t="s">
        <v>36</v>
      </c>
      <c r="M16" s="13"/>
    </row>
    <row r="17" spans="1:13">
      <c r="A17" s="8">
        <v>3</v>
      </c>
      <c r="B17" s="8" t="s">
        <v>45</v>
      </c>
      <c r="C17" s="8">
        <v>2013</v>
      </c>
      <c r="D17" s="8"/>
      <c r="E17" s="8"/>
      <c r="F17" s="57"/>
      <c r="G17" s="8">
        <v>1</v>
      </c>
      <c r="H17" s="8">
        <v>79500</v>
      </c>
      <c r="I17" s="8">
        <v>79500</v>
      </c>
      <c r="J17" s="8">
        <v>8612.5</v>
      </c>
      <c r="K17" s="27">
        <f>SUM(I17-J17)</f>
        <v>70887.5</v>
      </c>
      <c r="L17" s="8" t="s">
        <v>36</v>
      </c>
      <c r="M17" s="13"/>
    </row>
    <row r="18" spans="1:13">
      <c r="A18" s="8">
        <v>4</v>
      </c>
      <c r="B18" s="8" t="s">
        <v>46</v>
      </c>
      <c r="C18" s="8">
        <v>2013</v>
      </c>
      <c r="D18" s="8"/>
      <c r="E18" s="8"/>
      <c r="F18" s="57"/>
      <c r="G18" s="8">
        <v>1</v>
      </c>
      <c r="H18" s="8">
        <v>390000</v>
      </c>
      <c r="I18" s="8">
        <v>390000</v>
      </c>
      <c r="J18" s="8">
        <v>32500</v>
      </c>
      <c r="K18" s="27">
        <f>SUM(I18-J18)</f>
        <v>357500</v>
      </c>
      <c r="L18" s="8" t="s">
        <v>36</v>
      </c>
      <c r="M18" s="13"/>
    </row>
    <row r="19" spans="1:13">
      <c r="A19" s="8">
        <v>5</v>
      </c>
      <c r="B19" s="8" t="s">
        <v>47</v>
      </c>
      <c r="C19" s="8">
        <v>2004</v>
      </c>
      <c r="D19" s="8"/>
      <c r="E19" s="8"/>
      <c r="F19" s="57"/>
      <c r="G19" s="8">
        <v>1</v>
      </c>
      <c r="H19" s="8">
        <v>25000</v>
      </c>
      <c r="I19" s="8">
        <v>25000</v>
      </c>
      <c r="J19" s="8"/>
      <c r="K19" s="27"/>
      <c r="L19" s="8" t="s">
        <v>36</v>
      </c>
      <c r="M19" s="13"/>
    </row>
    <row r="20" spans="1:13">
      <c r="A20" s="8">
        <v>6</v>
      </c>
      <c r="B20" s="8" t="s">
        <v>48</v>
      </c>
      <c r="C20" s="8">
        <v>2010</v>
      </c>
      <c r="D20" s="8"/>
      <c r="E20" s="8"/>
      <c r="F20" s="57"/>
      <c r="G20" s="8">
        <v>2</v>
      </c>
      <c r="H20" s="8">
        <v>16000</v>
      </c>
      <c r="I20" s="8">
        <v>32000</v>
      </c>
      <c r="J20" s="8"/>
      <c r="K20" s="27"/>
      <c r="L20" s="8" t="s">
        <v>36</v>
      </c>
      <c r="M20" s="13"/>
    </row>
    <row r="21" spans="1:13">
      <c r="A21" s="8">
        <v>7</v>
      </c>
      <c r="B21" s="8" t="s">
        <v>49</v>
      </c>
      <c r="C21" s="8">
        <v>2011</v>
      </c>
      <c r="D21" s="8"/>
      <c r="E21" s="8"/>
      <c r="F21" s="57"/>
      <c r="G21" s="8">
        <v>1</v>
      </c>
      <c r="H21" s="8">
        <v>16500</v>
      </c>
      <c r="I21" s="8">
        <v>16500</v>
      </c>
      <c r="J21" s="8"/>
      <c r="K21" s="27"/>
      <c r="L21" s="8" t="s">
        <v>36</v>
      </c>
      <c r="M21" s="13"/>
    </row>
    <row r="22" spans="1:13">
      <c r="A22" s="8">
        <v>8</v>
      </c>
      <c r="B22" s="8" t="s">
        <v>50</v>
      </c>
      <c r="C22" s="8">
        <v>2011</v>
      </c>
      <c r="D22" s="8"/>
      <c r="E22" s="8"/>
      <c r="F22" s="57"/>
      <c r="G22" s="8">
        <v>1</v>
      </c>
      <c r="H22" s="8">
        <v>500000</v>
      </c>
      <c r="I22" s="8">
        <v>500000</v>
      </c>
      <c r="J22" s="8"/>
      <c r="K22" s="27"/>
      <c r="L22" s="8" t="s">
        <v>36</v>
      </c>
      <c r="M22" s="13"/>
    </row>
    <row r="23" spans="1:13">
      <c r="A23" s="8">
        <v>9</v>
      </c>
      <c r="B23" s="8" t="s">
        <v>51</v>
      </c>
      <c r="C23" s="8">
        <v>2011</v>
      </c>
      <c r="D23" s="8"/>
      <c r="E23" s="8"/>
      <c r="F23" s="57"/>
      <c r="G23" s="8">
        <v>4.5</v>
      </c>
      <c r="H23" s="8">
        <v>40000</v>
      </c>
      <c r="I23" s="8">
        <v>180000</v>
      </c>
      <c r="J23" s="8"/>
      <c r="K23" s="27"/>
      <c r="L23" s="8" t="s">
        <v>36</v>
      </c>
      <c r="M23" s="13"/>
    </row>
    <row r="24" spans="1:13">
      <c r="A24" s="8">
        <v>10</v>
      </c>
      <c r="B24" s="8" t="s">
        <v>52</v>
      </c>
      <c r="C24" s="8">
        <v>2007</v>
      </c>
      <c r="D24" s="8"/>
      <c r="E24" s="8"/>
      <c r="F24" s="57"/>
      <c r="G24" s="8">
        <v>1</v>
      </c>
      <c r="H24" s="8">
        <v>34650</v>
      </c>
      <c r="I24" s="8">
        <v>34650</v>
      </c>
      <c r="J24" s="8"/>
      <c r="K24" s="27"/>
      <c r="L24" s="8" t="s">
        <v>36</v>
      </c>
      <c r="M24" s="13"/>
    </row>
    <row r="25" spans="1:13">
      <c r="A25" s="8">
        <v>11</v>
      </c>
      <c r="B25" s="8" t="s">
        <v>53</v>
      </c>
      <c r="C25" s="8">
        <v>2008</v>
      </c>
      <c r="D25" s="8"/>
      <c r="E25" s="8"/>
      <c r="F25" s="57"/>
      <c r="G25" s="8">
        <v>1</v>
      </c>
      <c r="H25" s="8">
        <v>470700</v>
      </c>
      <c r="I25" s="8">
        <v>470700</v>
      </c>
      <c r="J25" s="8"/>
      <c r="K25" s="27"/>
      <c r="L25" s="8" t="s">
        <v>36</v>
      </c>
      <c r="M25" s="13"/>
    </row>
    <row r="26" spans="1:13">
      <c r="A26" s="8">
        <v>12</v>
      </c>
      <c r="B26" s="8" t="s">
        <v>54</v>
      </c>
      <c r="C26" s="8">
        <v>2010</v>
      </c>
      <c r="D26" s="8"/>
      <c r="E26" s="8"/>
      <c r="F26" s="58"/>
      <c r="G26" s="8">
        <v>4</v>
      </c>
      <c r="H26" s="8">
        <v>1000</v>
      </c>
      <c r="I26" s="8">
        <v>4000</v>
      </c>
      <c r="J26" s="8"/>
      <c r="K26" s="27"/>
      <c r="L26" s="8" t="s">
        <v>36</v>
      </c>
      <c r="M26" s="13"/>
    </row>
    <row r="27" spans="1:13" s="4" customFormat="1">
      <c r="A27" s="43" t="s">
        <v>56</v>
      </c>
      <c r="B27" s="44"/>
      <c r="C27" s="44"/>
      <c r="D27" s="44"/>
      <c r="E27" s="44"/>
      <c r="F27" s="45"/>
      <c r="G27" s="9"/>
      <c r="H27" s="28">
        <f>SUM(H15:H26)</f>
        <v>1798675</v>
      </c>
      <c r="I27" s="26">
        <f>SUM(I15:I26)</f>
        <v>1957675</v>
      </c>
      <c r="J27" s="26">
        <f>SUM(J15:J26)</f>
        <v>209614.2</v>
      </c>
      <c r="K27" s="26">
        <f>SUM(K15:K21)</f>
        <v>485210.8</v>
      </c>
      <c r="L27" s="9"/>
      <c r="M27" s="15"/>
    </row>
    <row r="28" spans="1:13" ht="45">
      <c r="A28" s="14" t="s">
        <v>0</v>
      </c>
      <c r="B28" s="14" t="s">
        <v>22</v>
      </c>
      <c r="C28" s="24" t="s">
        <v>1</v>
      </c>
      <c r="D28" s="14" t="s">
        <v>23</v>
      </c>
      <c r="E28" s="24" t="s">
        <v>24</v>
      </c>
      <c r="F28" s="14" t="s">
        <v>6</v>
      </c>
      <c r="G28" s="24" t="s">
        <v>3</v>
      </c>
      <c r="H28" s="24" t="s">
        <v>14</v>
      </c>
      <c r="I28" s="14" t="s">
        <v>4</v>
      </c>
      <c r="J28" s="24" t="s">
        <v>5</v>
      </c>
      <c r="K28" s="24" t="s">
        <v>25</v>
      </c>
      <c r="L28" s="24" t="s">
        <v>26</v>
      </c>
    </row>
    <row r="29" spans="1:13">
      <c r="A29" s="43" t="s">
        <v>111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5"/>
      <c r="M29" s="13"/>
    </row>
    <row r="30" spans="1:13">
      <c r="A30" s="8">
        <v>1</v>
      </c>
      <c r="B30" s="8" t="s">
        <v>63</v>
      </c>
      <c r="C30" s="8">
        <v>2010</v>
      </c>
      <c r="D30" s="8"/>
      <c r="E30" s="47" t="s">
        <v>34</v>
      </c>
      <c r="F30" s="8"/>
      <c r="G30" s="8">
        <v>1</v>
      </c>
      <c r="H30" s="8">
        <v>861000</v>
      </c>
      <c r="I30" s="8">
        <v>861000</v>
      </c>
      <c r="J30" s="8">
        <v>861000</v>
      </c>
      <c r="K30" s="8">
        <v>0</v>
      </c>
      <c r="L30" s="8" t="s">
        <v>36</v>
      </c>
    </row>
    <row r="31" spans="1:13">
      <c r="A31" s="8">
        <v>2</v>
      </c>
      <c r="B31" s="8" t="s">
        <v>63</v>
      </c>
      <c r="C31" s="8">
        <v>2008</v>
      </c>
      <c r="D31" s="8"/>
      <c r="E31" s="49"/>
      <c r="F31" s="8"/>
      <c r="G31" s="8">
        <v>1</v>
      </c>
      <c r="H31" s="8">
        <v>901998</v>
      </c>
      <c r="I31" s="8">
        <v>901998</v>
      </c>
      <c r="J31" s="8">
        <v>901998</v>
      </c>
      <c r="K31" s="8">
        <v>0</v>
      </c>
      <c r="L31" s="8" t="s">
        <v>36</v>
      </c>
    </row>
    <row r="32" spans="1:13">
      <c r="A32" s="8">
        <v>3</v>
      </c>
      <c r="B32" s="8" t="s">
        <v>63</v>
      </c>
      <c r="C32" s="8">
        <v>2011</v>
      </c>
      <c r="D32" s="8"/>
      <c r="E32" s="49"/>
      <c r="F32" s="8"/>
      <c r="G32" s="8">
        <v>1</v>
      </c>
      <c r="H32" s="8">
        <v>804110</v>
      </c>
      <c r="I32" s="8">
        <v>804110</v>
      </c>
      <c r="J32" s="8">
        <v>804110</v>
      </c>
      <c r="K32" s="8">
        <v>0</v>
      </c>
      <c r="L32" s="8" t="s">
        <v>36</v>
      </c>
    </row>
    <row r="33" spans="1:12">
      <c r="A33" s="8">
        <v>4</v>
      </c>
      <c r="B33" s="8" t="s">
        <v>63</v>
      </c>
      <c r="C33" s="8">
        <v>2009</v>
      </c>
      <c r="D33" s="8"/>
      <c r="E33" s="49"/>
      <c r="F33" s="8"/>
      <c r="G33" s="8">
        <v>1</v>
      </c>
      <c r="H33" s="8">
        <v>878400</v>
      </c>
      <c r="I33" s="8">
        <v>878400</v>
      </c>
      <c r="J33" s="8">
        <v>878400</v>
      </c>
      <c r="K33" s="8">
        <v>0</v>
      </c>
      <c r="L33" s="8" t="s">
        <v>36</v>
      </c>
    </row>
    <row r="34" spans="1:12">
      <c r="A34" s="8">
        <v>5</v>
      </c>
      <c r="B34" s="8" t="s">
        <v>63</v>
      </c>
      <c r="C34" s="8">
        <v>2011</v>
      </c>
      <c r="D34" s="8"/>
      <c r="E34" s="49"/>
      <c r="F34" s="8"/>
      <c r="G34" s="8">
        <v>1</v>
      </c>
      <c r="H34" s="8">
        <v>804110</v>
      </c>
      <c r="I34" s="8">
        <v>804110</v>
      </c>
      <c r="J34" s="8">
        <v>804110</v>
      </c>
      <c r="K34" s="8">
        <v>0</v>
      </c>
      <c r="L34" s="8" t="s">
        <v>36</v>
      </c>
    </row>
    <row r="35" spans="1:12">
      <c r="A35" s="8">
        <v>6</v>
      </c>
      <c r="B35" s="8" t="s">
        <v>63</v>
      </c>
      <c r="C35" s="8">
        <v>2010</v>
      </c>
      <c r="D35" s="8"/>
      <c r="E35" s="49"/>
      <c r="F35" s="8"/>
      <c r="G35" s="8">
        <v>1</v>
      </c>
      <c r="H35" s="8">
        <v>611000</v>
      </c>
      <c r="I35" s="8">
        <v>611000</v>
      </c>
      <c r="J35" s="8">
        <v>611000</v>
      </c>
      <c r="K35" s="8">
        <v>0</v>
      </c>
      <c r="L35" s="8" t="s">
        <v>36</v>
      </c>
    </row>
    <row r="36" spans="1:12">
      <c r="A36" s="8">
        <v>7</v>
      </c>
      <c r="B36" s="8" t="s">
        <v>63</v>
      </c>
      <c r="C36" s="8">
        <v>2013</v>
      </c>
      <c r="D36" s="8"/>
      <c r="E36" s="49"/>
      <c r="F36" s="8"/>
      <c r="G36" s="8">
        <v>1</v>
      </c>
      <c r="H36" s="8">
        <v>946000</v>
      </c>
      <c r="I36" s="8">
        <v>946000</v>
      </c>
      <c r="J36" s="8">
        <v>536066.77</v>
      </c>
      <c r="K36" s="29">
        <f>SUM(I36-J36)</f>
        <v>409933.23</v>
      </c>
      <c r="L36" s="8" t="s">
        <v>36</v>
      </c>
    </row>
    <row r="37" spans="1:12">
      <c r="A37" s="8">
        <v>8</v>
      </c>
      <c r="B37" s="8" t="s">
        <v>63</v>
      </c>
      <c r="C37" s="8">
        <v>2007</v>
      </c>
      <c r="D37" s="8"/>
      <c r="E37" s="49"/>
      <c r="F37" s="8"/>
      <c r="G37" s="8">
        <v>1</v>
      </c>
      <c r="H37" s="8">
        <v>1611720</v>
      </c>
      <c r="I37" s="8">
        <v>1611720</v>
      </c>
      <c r="J37" s="8">
        <v>1611720</v>
      </c>
      <c r="K37" s="8">
        <v>0</v>
      </c>
      <c r="L37" s="8" t="s">
        <v>36</v>
      </c>
    </row>
    <row r="38" spans="1:12">
      <c r="A38" s="8">
        <v>9</v>
      </c>
      <c r="B38" s="8" t="s">
        <v>63</v>
      </c>
      <c r="C38" s="8">
        <v>2010</v>
      </c>
      <c r="D38" s="8"/>
      <c r="E38" s="49"/>
      <c r="F38" s="8"/>
      <c r="G38" s="8">
        <v>1</v>
      </c>
      <c r="H38" s="8">
        <v>899500</v>
      </c>
      <c r="I38" s="8">
        <v>899500</v>
      </c>
      <c r="J38" s="8">
        <v>899500</v>
      </c>
      <c r="K38" s="8">
        <v>0</v>
      </c>
      <c r="L38" s="8" t="s">
        <v>36</v>
      </c>
    </row>
    <row r="39" spans="1:12">
      <c r="A39" s="8">
        <v>10</v>
      </c>
      <c r="B39" s="8" t="s">
        <v>63</v>
      </c>
      <c r="C39" s="8">
        <v>2011</v>
      </c>
      <c r="D39" s="8"/>
      <c r="E39" s="49"/>
      <c r="F39" s="8"/>
      <c r="G39" s="8">
        <v>1</v>
      </c>
      <c r="H39" s="8">
        <v>804110</v>
      </c>
      <c r="I39" s="8">
        <v>804110</v>
      </c>
      <c r="J39" s="8">
        <v>804110</v>
      </c>
      <c r="K39" s="8">
        <v>0</v>
      </c>
      <c r="L39" s="8" t="s">
        <v>36</v>
      </c>
    </row>
    <row r="40" spans="1:12">
      <c r="A40" s="8">
        <v>11</v>
      </c>
      <c r="B40" s="8" t="s">
        <v>63</v>
      </c>
      <c r="C40" s="8">
        <v>2011</v>
      </c>
      <c r="D40" s="8"/>
      <c r="E40" s="49"/>
      <c r="F40" s="8"/>
      <c r="G40" s="8">
        <v>1</v>
      </c>
      <c r="H40" s="8">
        <v>615010</v>
      </c>
      <c r="I40" s="8">
        <v>615010</v>
      </c>
      <c r="J40" s="8">
        <v>615010</v>
      </c>
      <c r="K40" s="8">
        <v>0</v>
      </c>
      <c r="L40" s="8" t="s">
        <v>36</v>
      </c>
    </row>
    <row r="41" spans="1:12">
      <c r="A41" s="8">
        <v>12</v>
      </c>
      <c r="B41" s="8" t="s">
        <v>63</v>
      </c>
      <c r="C41" s="8">
        <v>2010</v>
      </c>
      <c r="D41" s="8"/>
      <c r="E41" s="49"/>
      <c r="F41" s="8"/>
      <c r="G41" s="8">
        <v>1</v>
      </c>
      <c r="H41" s="8">
        <v>611000</v>
      </c>
      <c r="I41" s="8">
        <v>611000</v>
      </c>
      <c r="J41" s="8">
        <v>611000</v>
      </c>
      <c r="K41" s="8">
        <v>0</v>
      </c>
      <c r="L41" s="8" t="s">
        <v>36</v>
      </c>
    </row>
    <row r="42" spans="1:12">
      <c r="A42" s="8">
        <v>13</v>
      </c>
      <c r="B42" s="8" t="s">
        <v>63</v>
      </c>
      <c r="C42" s="8">
        <v>2010</v>
      </c>
      <c r="D42" s="8"/>
      <c r="E42" s="49"/>
      <c r="F42" s="8"/>
      <c r="G42" s="8">
        <v>1</v>
      </c>
      <c r="H42" s="8">
        <v>611000</v>
      </c>
      <c r="I42" s="8">
        <v>611000</v>
      </c>
      <c r="J42" s="8">
        <v>611000</v>
      </c>
      <c r="K42" s="8">
        <v>0</v>
      </c>
      <c r="L42" s="8" t="s">
        <v>36</v>
      </c>
    </row>
    <row r="43" spans="1:12">
      <c r="A43" s="8">
        <v>14</v>
      </c>
      <c r="B43" s="8" t="s">
        <v>64</v>
      </c>
      <c r="C43" s="8">
        <v>2009</v>
      </c>
      <c r="D43" s="8"/>
      <c r="E43" s="49"/>
      <c r="F43" s="8"/>
      <c r="G43" s="8">
        <v>1</v>
      </c>
      <c r="H43" s="8">
        <v>250000</v>
      </c>
      <c r="I43" s="8">
        <v>250000</v>
      </c>
      <c r="J43" s="8">
        <v>250000</v>
      </c>
      <c r="K43" s="8">
        <v>0</v>
      </c>
      <c r="L43" s="8" t="s">
        <v>36</v>
      </c>
    </row>
    <row r="44" spans="1:12">
      <c r="A44" s="8">
        <v>15</v>
      </c>
      <c r="B44" s="8" t="s">
        <v>64</v>
      </c>
      <c r="C44" s="8">
        <v>2008</v>
      </c>
      <c r="D44" s="8"/>
      <c r="E44" s="48"/>
      <c r="F44" s="8"/>
      <c r="G44" s="8">
        <v>1</v>
      </c>
      <c r="H44" s="8">
        <v>236775</v>
      </c>
      <c r="I44" s="8">
        <v>236775</v>
      </c>
      <c r="J44" s="8">
        <v>236775</v>
      </c>
      <c r="K44" s="8">
        <v>0</v>
      </c>
      <c r="L44" s="8" t="s">
        <v>36</v>
      </c>
    </row>
    <row r="45" spans="1:12">
      <c r="A45" s="43" t="s">
        <v>42</v>
      </c>
      <c r="B45" s="44"/>
      <c r="C45" s="44"/>
      <c r="D45" s="44"/>
      <c r="E45" s="44"/>
      <c r="F45" s="45"/>
      <c r="G45" s="8"/>
      <c r="H45" s="28">
        <f>SUM(H30:H44)</f>
        <v>11445733</v>
      </c>
      <c r="I45" s="28">
        <f>SUM(I30:I44)</f>
        <v>11445733</v>
      </c>
      <c r="J45" s="28">
        <f>SUM(J30:J44)</f>
        <v>11035799.77</v>
      </c>
      <c r="K45" s="28">
        <f>SUM(K30:K44)</f>
        <v>409933.23</v>
      </c>
      <c r="L45" s="8"/>
    </row>
    <row r="46" spans="1:1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</sheetData>
  <mergeCells count="12">
    <mergeCell ref="H1:L1"/>
    <mergeCell ref="H2:L2"/>
    <mergeCell ref="H3:L3"/>
    <mergeCell ref="A6:L6"/>
    <mergeCell ref="F7:F13"/>
    <mergeCell ref="A29:L29"/>
    <mergeCell ref="E30:E44"/>
    <mergeCell ref="A45:F45"/>
    <mergeCell ref="A4:G4"/>
    <mergeCell ref="A14:F14"/>
    <mergeCell ref="F15:F26"/>
    <mergeCell ref="A27:F2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7"/>
  <sheetViews>
    <sheetView workbookViewId="0">
      <selection activeCell="F19" sqref="F19"/>
    </sheetView>
  </sheetViews>
  <sheetFormatPr defaultRowHeight="15"/>
  <cols>
    <col min="1" max="1" width="3" bestFit="1" customWidth="1"/>
    <col min="2" max="2" width="20" bestFit="1" customWidth="1"/>
    <col min="3" max="3" width="13" customWidth="1"/>
    <col min="6" max="6" width="11.7109375" customWidth="1"/>
    <col min="8" max="8" width="11.28515625" customWidth="1"/>
    <col min="9" max="9" width="11.42578125" customWidth="1"/>
    <col min="10" max="10" width="14.7109375" customWidth="1"/>
    <col min="11" max="11" width="13.7109375" customWidth="1"/>
    <col min="12" max="12" width="14.140625" customWidth="1"/>
  </cols>
  <sheetData>
    <row r="1" spans="1:12">
      <c r="A1" s="33"/>
      <c r="B1" s="33"/>
      <c r="C1" s="33"/>
      <c r="D1" s="33"/>
      <c r="E1" s="33"/>
      <c r="F1" s="33"/>
      <c r="G1" s="33"/>
      <c r="H1" s="54" t="s">
        <v>7</v>
      </c>
      <c r="I1" s="54"/>
      <c r="J1" s="54"/>
      <c r="K1" s="54"/>
      <c r="L1" s="54"/>
    </row>
    <row r="2" spans="1:12">
      <c r="A2" s="33"/>
      <c r="B2" s="33"/>
      <c r="C2" s="33"/>
      <c r="D2" s="33"/>
      <c r="E2" s="33"/>
      <c r="F2" s="33"/>
      <c r="G2" s="33"/>
      <c r="H2" s="54" t="s">
        <v>18</v>
      </c>
      <c r="I2" s="54"/>
      <c r="J2" s="54"/>
      <c r="K2" s="54"/>
      <c r="L2" s="54"/>
    </row>
    <row r="3" spans="1:12">
      <c r="A3" s="34"/>
      <c r="B3" s="34"/>
      <c r="C3" s="34"/>
      <c r="D3" s="34"/>
      <c r="E3" s="34"/>
      <c r="F3" s="34"/>
      <c r="G3" s="34"/>
      <c r="H3" s="54" t="s">
        <v>92</v>
      </c>
      <c r="I3" s="54"/>
      <c r="J3" s="54"/>
      <c r="K3" s="54"/>
      <c r="L3" s="54"/>
    </row>
    <row r="4" spans="1:12">
      <c r="A4" s="65" t="s">
        <v>117</v>
      </c>
      <c r="B4" s="65"/>
      <c r="C4" s="65"/>
      <c r="D4" s="65"/>
      <c r="E4" s="65"/>
      <c r="F4" s="65"/>
      <c r="G4" s="65"/>
      <c r="H4" s="16"/>
      <c r="I4" s="16"/>
      <c r="J4" s="16"/>
      <c r="K4" s="16"/>
      <c r="L4" s="16"/>
    </row>
    <row r="5" spans="1:12" ht="28.5" customHeight="1">
      <c r="A5" s="10" t="s">
        <v>0</v>
      </c>
      <c r="B5" s="14" t="s">
        <v>22</v>
      </c>
      <c r="C5" s="24" t="s">
        <v>1</v>
      </c>
      <c r="D5" s="14" t="s">
        <v>23</v>
      </c>
      <c r="E5" s="24" t="s">
        <v>24</v>
      </c>
      <c r="F5" s="24" t="s">
        <v>6</v>
      </c>
      <c r="G5" s="24" t="s">
        <v>3</v>
      </c>
      <c r="H5" s="24" t="s">
        <v>14</v>
      </c>
      <c r="I5" s="25" t="s">
        <v>4</v>
      </c>
      <c r="J5" s="24" t="s">
        <v>5</v>
      </c>
      <c r="K5" s="24" t="s">
        <v>25</v>
      </c>
      <c r="L5" s="24" t="s">
        <v>26</v>
      </c>
    </row>
    <row r="6" spans="1:12">
      <c r="A6" s="60" t="s">
        <v>70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2"/>
    </row>
    <row r="7" spans="1:12">
      <c r="A7" s="10">
        <v>1</v>
      </c>
      <c r="B7" s="10" t="s">
        <v>63</v>
      </c>
      <c r="C7" s="10" t="s">
        <v>67</v>
      </c>
      <c r="D7" s="10"/>
      <c r="E7" s="10"/>
      <c r="F7" s="10"/>
      <c r="G7" s="10">
        <v>3</v>
      </c>
      <c r="H7" s="10">
        <v>1595000</v>
      </c>
      <c r="I7" s="10">
        <f>SUM(G7*H7)</f>
        <v>4785000</v>
      </c>
      <c r="J7" s="10">
        <v>0</v>
      </c>
      <c r="K7" s="31">
        <v>4785000</v>
      </c>
      <c r="L7" s="10" t="s">
        <v>68</v>
      </c>
    </row>
    <row r="8" spans="1:12" s="7" customFormat="1">
      <c r="A8" s="60" t="s">
        <v>69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2"/>
    </row>
    <row r="9" spans="1:12">
      <c r="A9" s="10">
        <v>2</v>
      </c>
      <c r="B9" s="10" t="s">
        <v>63</v>
      </c>
      <c r="C9" s="10" t="s">
        <v>67</v>
      </c>
      <c r="D9" s="10"/>
      <c r="E9" s="10"/>
      <c r="F9" s="10"/>
      <c r="G9" s="10">
        <v>2</v>
      </c>
      <c r="H9" s="10">
        <v>1595000</v>
      </c>
      <c r="I9" s="10">
        <f>SUM(G9*H9)</f>
        <v>3190000</v>
      </c>
      <c r="J9" s="10">
        <v>0</v>
      </c>
      <c r="K9" s="31">
        <v>3190000</v>
      </c>
      <c r="L9" s="10" t="s">
        <v>68</v>
      </c>
    </row>
    <row r="10" spans="1:12" s="7" customFormat="1">
      <c r="A10" s="60" t="s">
        <v>71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2"/>
    </row>
    <row r="11" spans="1:12">
      <c r="A11" s="10">
        <v>3</v>
      </c>
      <c r="B11" s="10" t="s">
        <v>63</v>
      </c>
      <c r="C11" s="10" t="s">
        <v>67</v>
      </c>
      <c r="D11" s="10"/>
      <c r="E11" s="10"/>
      <c r="F11" s="10"/>
      <c r="G11" s="10">
        <v>1</v>
      </c>
      <c r="H11" s="10">
        <v>1595000</v>
      </c>
      <c r="I11" s="10">
        <v>1595000</v>
      </c>
      <c r="J11" s="10">
        <v>0</v>
      </c>
      <c r="K11" s="31">
        <v>1595000</v>
      </c>
      <c r="L11" s="10" t="s">
        <v>68</v>
      </c>
    </row>
    <row r="12" spans="1:12" s="7" customFormat="1">
      <c r="A12" s="60" t="s">
        <v>72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2"/>
    </row>
    <row r="13" spans="1:12">
      <c r="A13" s="10">
        <v>4</v>
      </c>
      <c r="B13" s="10" t="s">
        <v>63</v>
      </c>
      <c r="C13" s="10" t="s">
        <v>67</v>
      </c>
      <c r="D13" s="10"/>
      <c r="E13" s="10"/>
      <c r="F13" s="10"/>
      <c r="G13" s="10">
        <v>1</v>
      </c>
      <c r="H13" s="10">
        <v>1595000</v>
      </c>
      <c r="I13" s="10">
        <v>1595000</v>
      </c>
      <c r="J13" s="10">
        <v>0</v>
      </c>
      <c r="K13" s="31">
        <v>1595000</v>
      </c>
      <c r="L13" s="10" t="s">
        <v>68</v>
      </c>
    </row>
    <row r="14" spans="1:12" s="7" customFormat="1">
      <c r="A14" s="60" t="s">
        <v>73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2"/>
    </row>
    <row r="15" spans="1:12">
      <c r="A15" s="10">
        <v>5</v>
      </c>
      <c r="B15" s="10" t="s">
        <v>63</v>
      </c>
      <c r="C15" s="10" t="s">
        <v>67</v>
      </c>
      <c r="D15" s="10"/>
      <c r="E15" s="10"/>
      <c r="F15" s="10"/>
      <c r="G15" s="10">
        <v>1</v>
      </c>
      <c r="H15" s="10">
        <v>1595000</v>
      </c>
      <c r="I15" s="10">
        <v>1595000</v>
      </c>
      <c r="J15" s="10">
        <v>0</v>
      </c>
      <c r="K15" s="31">
        <v>1595000</v>
      </c>
      <c r="L15" s="10" t="s">
        <v>68</v>
      </c>
    </row>
    <row r="16" spans="1:12" s="7" customFormat="1">
      <c r="A16" s="60" t="s">
        <v>74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2"/>
    </row>
    <row r="17" spans="1:12">
      <c r="A17" s="10">
        <v>6</v>
      </c>
      <c r="B17" s="10" t="s">
        <v>63</v>
      </c>
      <c r="C17" s="10" t="s">
        <v>67</v>
      </c>
      <c r="D17" s="10"/>
      <c r="E17" s="10"/>
      <c r="F17" s="10"/>
      <c r="G17" s="10">
        <v>1</v>
      </c>
      <c r="H17" s="10">
        <v>1595000</v>
      </c>
      <c r="I17" s="10">
        <v>1595000</v>
      </c>
      <c r="J17" s="10">
        <v>0</v>
      </c>
      <c r="K17" s="31">
        <v>1595000</v>
      </c>
      <c r="L17" s="10" t="s">
        <v>68</v>
      </c>
    </row>
    <row r="18" spans="1:12" s="7" customFormat="1">
      <c r="A18" s="60" t="s">
        <v>75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2"/>
    </row>
    <row r="19" spans="1:12">
      <c r="A19" s="10">
        <v>7</v>
      </c>
      <c r="B19" s="10" t="s">
        <v>63</v>
      </c>
      <c r="C19" s="10" t="s">
        <v>67</v>
      </c>
      <c r="D19" s="10"/>
      <c r="E19" s="10"/>
      <c r="F19" s="10"/>
      <c r="G19" s="10">
        <v>1</v>
      </c>
      <c r="H19" s="10">
        <v>1595000</v>
      </c>
      <c r="I19" s="10">
        <v>1595000</v>
      </c>
      <c r="J19" s="10">
        <v>0</v>
      </c>
      <c r="K19" s="31">
        <v>1595000</v>
      </c>
      <c r="L19" s="10" t="s">
        <v>68</v>
      </c>
    </row>
    <row r="20" spans="1:12">
      <c r="A20" s="60" t="s">
        <v>78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2"/>
    </row>
    <row r="21" spans="1:12">
      <c r="A21" s="10">
        <v>8</v>
      </c>
      <c r="B21" s="10" t="s">
        <v>76</v>
      </c>
      <c r="C21" s="10" t="s">
        <v>67</v>
      </c>
      <c r="D21" s="10"/>
      <c r="E21" s="10"/>
      <c r="F21" s="10"/>
      <c r="G21" s="10">
        <v>1</v>
      </c>
      <c r="H21" s="10">
        <v>1034000</v>
      </c>
      <c r="I21" s="10">
        <v>1034000</v>
      </c>
      <c r="J21" s="10">
        <v>0</v>
      </c>
      <c r="K21" s="31">
        <v>1034000</v>
      </c>
      <c r="L21" s="10" t="s">
        <v>68</v>
      </c>
    </row>
    <row r="22" spans="1:12" s="7" customFormat="1">
      <c r="A22" s="60" t="s">
        <v>79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2"/>
    </row>
    <row r="23" spans="1:12" s="7" customFormat="1">
      <c r="A23" s="10">
        <v>9</v>
      </c>
      <c r="B23" s="10" t="s">
        <v>76</v>
      </c>
      <c r="C23" s="10" t="s">
        <v>67</v>
      </c>
      <c r="D23" s="10"/>
      <c r="E23" s="10"/>
      <c r="F23" s="10"/>
      <c r="G23" s="10">
        <v>1</v>
      </c>
      <c r="H23" s="10">
        <v>1034000</v>
      </c>
      <c r="I23" s="10">
        <v>1034000</v>
      </c>
      <c r="J23" s="10">
        <v>0</v>
      </c>
      <c r="K23" s="31">
        <v>1034000</v>
      </c>
      <c r="L23" s="10" t="s">
        <v>68</v>
      </c>
    </row>
    <row r="24" spans="1:12" s="7" customFormat="1">
      <c r="A24" s="60" t="s">
        <v>80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2"/>
    </row>
    <row r="25" spans="1:12">
      <c r="A25" s="10">
        <v>10</v>
      </c>
      <c r="B25" s="10" t="s">
        <v>76</v>
      </c>
      <c r="C25" s="10" t="s">
        <v>67</v>
      </c>
      <c r="D25" s="10"/>
      <c r="E25" s="10"/>
      <c r="F25" s="10"/>
      <c r="G25" s="10">
        <v>1</v>
      </c>
      <c r="H25" s="10">
        <v>1034000</v>
      </c>
      <c r="I25" s="10">
        <v>1034000</v>
      </c>
      <c r="J25" s="10">
        <v>0</v>
      </c>
      <c r="K25" s="31">
        <v>1034000</v>
      </c>
      <c r="L25" s="10" t="s">
        <v>68</v>
      </c>
    </row>
    <row r="26" spans="1:12" s="7" customFormat="1">
      <c r="A26" s="60" t="s">
        <v>81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2"/>
    </row>
    <row r="27" spans="1:12">
      <c r="A27" s="10">
        <v>11</v>
      </c>
      <c r="B27" s="10" t="s">
        <v>76</v>
      </c>
      <c r="C27" s="10" t="s">
        <v>83</v>
      </c>
      <c r="D27" s="10"/>
      <c r="E27" s="10"/>
      <c r="F27" s="10"/>
      <c r="G27" s="10">
        <v>1</v>
      </c>
      <c r="H27" s="10">
        <v>2599900</v>
      </c>
      <c r="I27" s="10">
        <v>2599900</v>
      </c>
      <c r="J27" s="10">
        <v>0</v>
      </c>
      <c r="K27" s="31">
        <v>2599900</v>
      </c>
      <c r="L27" s="10" t="s">
        <v>68</v>
      </c>
    </row>
    <row r="28" spans="1:12" s="7" customFormat="1">
      <c r="A28" s="60" t="s">
        <v>82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2"/>
    </row>
    <row r="29" spans="1:12">
      <c r="A29" s="10">
        <v>12</v>
      </c>
      <c r="B29" s="10" t="s">
        <v>77</v>
      </c>
      <c r="C29" s="10" t="s">
        <v>67</v>
      </c>
      <c r="D29" s="10"/>
      <c r="E29" s="10"/>
      <c r="F29" s="10"/>
      <c r="G29" s="10">
        <v>1</v>
      </c>
      <c r="H29" s="10">
        <v>1257250</v>
      </c>
      <c r="I29" s="10">
        <v>1257250</v>
      </c>
      <c r="J29" s="10">
        <v>0</v>
      </c>
      <c r="K29" s="31">
        <v>1257250</v>
      </c>
      <c r="L29" s="10" t="s">
        <v>68</v>
      </c>
    </row>
    <row r="30" spans="1:12" s="7" customFormat="1">
      <c r="A30" s="59" t="s">
        <v>90</v>
      </c>
      <c r="B30" s="59"/>
      <c r="C30" s="59"/>
      <c r="D30" s="59"/>
      <c r="E30" s="59"/>
      <c r="F30" s="59"/>
      <c r="G30" s="59"/>
      <c r="H30" s="10"/>
      <c r="I30" s="10"/>
      <c r="J30" s="10"/>
      <c r="K30" s="32">
        <f>K7+K9+K11+K13+K15+K17+K19+K21+K23+K25+K27+K29</f>
        <v>22909150</v>
      </c>
      <c r="L30" s="10"/>
    </row>
    <row r="31" spans="1:12">
      <c r="A31" s="60" t="s">
        <v>84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2"/>
    </row>
    <row r="32" spans="1:12">
      <c r="A32" s="10">
        <v>13</v>
      </c>
      <c r="B32" s="10" t="s">
        <v>85</v>
      </c>
      <c r="C32" s="10" t="s">
        <v>86</v>
      </c>
      <c r="D32" s="10"/>
      <c r="E32" s="10"/>
      <c r="F32" s="10"/>
      <c r="G32" s="10">
        <v>1</v>
      </c>
      <c r="H32" s="31">
        <v>18000000</v>
      </c>
      <c r="I32" s="31">
        <v>18000000</v>
      </c>
      <c r="J32" s="10">
        <v>0</v>
      </c>
      <c r="K32" s="31">
        <v>18000000</v>
      </c>
      <c r="L32" s="10" t="s">
        <v>68</v>
      </c>
    </row>
    <row r="33" spans="1:12">
      <c r="A33" s="60" t="s">
        <v>87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2"/>
    </row>
    <row r="34" spans="1:12" ht="28.5" customHeight="1">
      <c r="A34" s="10">
        <v>14</v>
      </c>
      <c r="B34" s="25" t="s">
        <v>88</v>
      </c>
      <c r="C34" s="10" t="s">
        <v>89</v>
      </c>
      <c r="D34" s="10"/>
      <c r="E34" s="10"/>
      <c r="F34" s="10"/>
      <c r="G34" s="10">
        <v>1</v>
      </c>
      <c r="H34" s="31">
        <v>14257074</v>
      </c>
      <c r="I34" s="31">
        <v>14257074</v>
      </c>
      <c r="J34" s="10">
        <v>0</v>
      </c>
      <c r="K34" s="31">
        <v>14257074</v>
      </c>
      <c r="L34" s="10" t="s">
        <v>68</v>
      </c>
    </row>
    <row r="35" spans="1:12">
      <c r="A35" s="59" t="s">
        <v>91</v>
      </c>
      <c r="B35" s="59"/>
      <c r="C35" s="59"/>
      <c r="D35" s="59"/>
      <c r="E35" s="59"/>
      <c r="F35" s="59"/>
      <c r="G35" s="59"/>
      <c r="H35" s="35"/>
      <c r="I35" s="35"/>
      <c r="J35" s="35"/>
      <c r="K35" s="36">
        <f>K32+K34</f>
        <v>32257074</v>
      </c>
      <c r="L35" s="37"/>
    </row>
    <row r="36" spans="1:12">
      <c r="A36" s="60" t="s">
        <v>93</v>
      </c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2"/>
    </row>
    <row r="37" spans="1:12" ht="45">
      <c r="A37" s="10">
        <v>15</v>
      </c>
      <c r="B37" s="25" t="s">
        <v>94</v>
      </c>
      <c r="C37" s="10">
        <v>1982</v>
      </c>
      <c r="D37" s="10"/>
      <c r="E37" s="10"/>
      <c r="F37" s="10"/>
      <c r="G37" s="10">
        <v>1</v>
      </c>
      <c r="H37" s="63">
        <v>778230149</v>
      </c>
      <c r="I37" s="64"/>
      <c r="J37" s="31">
        <v>453967570</v>
      </c>
      <c r="K37" s="32">
        <f>SUM(H37-J37)</f>
        <v>324262579</v>
      </c>
      <c r="L37" s="10" t="s">
        <v>68</v>
      </c>
    </row>
  </sheetData>
  <mergeCells count="22">
    <mergeCell ref="A20:L20"/>
    <mergeCell ref="H1:L1"/>
    <mergeCell ref="H2:L2"/>
    <mergeCell ref="H3:L3"/>
    <mergeCell ref="A4:G4"/>
    <mergeCell ref="A6:L6"/>
    <mergeCell ref="A8:L8"/>
    <mergeCell ref="A10:L10"/>
    <mergeCell ref="A12:L12"/>
    <mergeCell ref="A14:L14"/>
    <mergeCell ref="A16:L16"/>
    <mergeCell ref="A18:L18"/>
    <mergeCell ref="A35:G35"/>
    <mergeCell ref="A36:L36"/>
    <mergeCell ref="H37:I37"/>
    <mergeCell ref="A22:L22"/>
    <mergeCell ref="A24:L24"/>
    <mergeCell ref="A26:L26"/>
    <mergeCell ref="A28:L28"/>
    <mergeCell ref="A31:L31"/>
    <mergeCell ref="A33:L33"/>
    <mergeCell ref="A30:G30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F8" sqref="F8"/>
    </sheetView>
  </sheetViews>
  <sheetFormatPr defaultRowHeight="15"/>
  <cols>
    <col min="1" max="1" width="2.85546875" bestFit="1" customWidth="1"/>
    <col min="2" max="2" width="13.7109375" customWidth="1"/>
    <col min="3" max="3" width="12.42578125" customWidth="1"/>
    <col min="4" max="5" width="10.5703125" customWidth="1"/>
    <col min="6" max="6" width="12.42578125" customWidth="1"/>
    <col min="7" max="7" width="12" bestFit="1" customWidth="1"/>
    <col min="8" max="8" width="13.28515625" customWidth="1"/>
    <col min="9" max="9" width="13.5703125" customWidth="1"/>
    <col min="10" max="10" width="20.5703125" customWidth="1"/>
  </cols>
  <sheetData>
    <row r="1" spans="1:10">
      <c r="A1" s="1"/>
      <c r="B1" s="1"/>
      <c r="C1" s="1"/>
      <c r="D1" s="1"/>
      <c r="E1" s="1"/>
      <c r="F1" s="54" t="s">
        <v>7</v>
      </c>
      <c r="G1" s="54"/>
      <c r="H1" s="54"/>
      <c r="I1" s="54"/>
      <c r="J1" s="54"/>
    </row>
    <row r="2" spans="1:10">
      <c r="A2" s="1"/>
      <c r="B2" s="1"/>
      <c r="C2" s="1"/>
      <c r="D2" s="1"/>
      <c r="E2" s="1"/>
      <c r="F2" s="54" t="s">
        <v>18</v>
      </c>
      <c r="G2" s="54"/>
      <c r="H2" s="54"/>
      <c r="I2" s="54"/>
      <c r="J2" s="54"/>
    </row>
    <row r="3" spans="1:10">
      <c r="A3" s="2"/>
      <c r="B3" s="2"/>
      <c r="C3" s="2"/>
      <c r="D3" s="2"/>
      <c r="E3" s="1"/>
      <c r="F3" s="54" t="s">
        <v>126</v>
      </c>
      <c r="G3" s="54"/>
      <c r="H3" s="54"/>
      <c r="I3" s="54"/>
      <c r="J3" s="54"/>
    </row>
    <row r="4" spans="1:10">
      <c r="A4" s="46" t="s">
        <v>65</v>
      </c>
      <c r="B4" s="46"/>
      <c r="C4" s="46"/>
      <c r="D4" s="46"/>
      <c r="E4" s="46"/>
      <c r="F4" s="46"/>
      <c r="G4" s="7"/>
      <c r="H4" s="7"/>
      <c r="I4" s="7"/>
      <c r="J4" s="7"/>
    </row>
    <row r="5" spans="1:10" ht="38.25">
      <c r="A5" s="6" t="s">
        <v>0</v>
      </c>
      <c r="B5" s="6" t="s">
        <v>119</v>
      </c>
      <c r="C5" s="6" t="s">
        <v>1</v>
      </c>
      <c r="D5" s="6" t="s">
        <v>120</v>
      </c>
      <c r="E5" s="6" t="s">
        <v>121</v>
      </c>
      <c r="F5" s="6" t="s">
        <v>122</v>
      </c>
      <c r="G5" s="38" t="s">
        <v>123</v>
      </c>
      <c r="H5" s="6" t="s">
        <v>5</v>
      </c>
      <c r="I5" s="6" t="s">
        <v>10</v>
      </c>
      <c r="J5" s="5" t="s">
        <v>11</v>
      </c>
    </row>
    <row r="6" spans="1:10">
      <c r="A6" s="39">
        <v>1</v>
      </c>
      <c r="B6" s="39" t="s">
        <v>124</v>
      </c>
      <c r="C6" s="39" t="s">
        <v>125</v>
      </c>
      <c r="D6" s="39">
        <v>8</v>
      </c>
      <c r="E6" s="39">
        <v>53.09</v>
      </c>
      <c r="F6" s="40">
        <v>930000</v>
      </c>
      <c r="G6" s="41">
        <f>SUM(E6*F6)</f>
        <v>49373700</v>
      </c>
      <c r="H6" s="40">
        <v>3703027</v>
      </c>
      <c r="I6" s="41">
        <f>SUM(G6-H6)</f>
        <v>45670673</v>
      </c>
      <c r="J6" s="40">
        <v>45670673</v>
      </c>
    </row>
    <row r="7" spans="1:10">
      <c r="A7" s="39">
        <v>2</v>
      </c>
      <c r="B7" s="39" t="s">
        <v>124</v>
      </c>
      <c r="C7" s="39" t="s">
        <v>125</v>
      </c>
      <c r="D7" s="39">
        <v>12</v>
      </c>
      <c r="E7" s="39">
        <v>53.09</v>
      </c>
      <c r="F7" s="40">
        <v>930000</v>
      </c>
      <c r="G7" s="41">
        <f>SUM(E7*F7)</f>
        <v>49373700</v>
      </c>
      <c r="H7" s="40">
        <v>3703027</v>
      </c>
      <c r="I7" s="41">
        <f>SUM(G7-H7)</f>
        <v>45670673</v>
      </c>
      <c r="J7" s="40">
        <v>45670673</v>
      </c>
    </row>
    <row r="8" spans="1:10">
      <c r="A8" s="39"/>
      <c r="B8" s="39"/>
      <c r="C8" s="39"/>
      <c r="D8" s="39"/>
      <c r="E8" s="39"/>
      <c r="F8" s="39"/>
      <c r="G8" s="39"/>
      <c r="H8" s="39"/>
      <c r="I8" s="39"/>
      <c r="J8" s="42">
        <f>SUM(J6:J7)</f>
        <v>91341346</v>
      </c>
    </row>
  </sheetData>
  <mergeCells count="4">
    <mergeCell ref="F1:J1"/>
    <mergeCell ref="F2:J2"/>
    <mergeCell ref="F3:J3"/>
    <mergeCell ref="A4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Хавсралт1</vt:lpstr>
      <vt:lpstr>Хавсралт2</vt:lpstr>
      <vt:lpstr>хавсралт3</vt:lpstr>
      <vt:lpstr>хавсралт4</vt:lpstr>
      <vt:lpstr>хавсралт5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2017-12-19T06:38:52Z</cp:lastPrinted>
  <dcterms:created xsi:type="dcterms:W3CDTF">2017-02-12T12:05:42Z</dcterms:created>
  <dcterms:modified xsi:type="dcterms:W3CDTF">2017-12-19T06:46:36Z</dcterms:modified>
</cp:coreProperties>
</file>